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3.(근대5종)촌외훈련 일정표(금액)" sheetId="1" r:id="rId1"/>
  </sheets>
  <calcPr calcId="145621"/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G32" i="1"/>
  <c r="AF32" i="1"/>
  <c r="AF37" i="1" s="1"/>
  <c r="AE32" i="1"/>
  <c r="AE37" i="1" s="1"/>
  <c r="AD32" i="1"/>
  <c r="AD37" i="1" s="1"/>
  <c r="AC32" i="1"/>
  <c r="AC37" i="1" s="1"/>
  <c r="AB32" i="1"/>
  <c r="AB37" i="1" s="1"/>
  <c r="AA32" i="1"/>
  <c r="AA37" i="1" s="1"/>
  <c r="Z32" i="1"/>
  <c r="Z37" i="1" s="1"/>
  <c r="Y32" i="1"/>
  <c r="Y37" i="1" s="1"/>
  <c r="X32" i="1"/>
  <c r="X37" i="1" s="1"/>
  <c r="W32" i="1"/>
  <c r="W37" i="1" s="1"/>
  <c r="V32" i="1"/>
  <c r="V37" i="1" s="1"/>
  <c r="U32" i="1"/>
  <c r="U37" i="1" s="1"/>
  <c r="T32" i="1"/>
  <c r="T37" i="1" s="1"/>
  <c r="S32" i="1"/>
  <c r="S37" i="1" s="1"/>
  <c r="R32" i="1"/>
  <c r="R37" i="1" s="1"/>
  <c r="Q32" i="1"/>
  <c r="Q37" i="1" s="1"/>
  <c r="P32" i="1"/>
  <c r="P37" i="1" s="1"/>
  <c r="O32" i="1"/>
  <c r="O37" i="1" s="1"/>
  <c r="N32" i="1"/>
  <c r="N37" i="1" s="1"/>
  <c r="M32" i="1"/>
  <c r="M37" i="1" s="1"/>
  <c r="L32" i="1"/>
  <c r="L37" i="1" s="1"/>
  <c r="K32" i="1"/>
  <c r="K37" i="1" s="1"/>
  <c r="J32" i="1"/>
  <c r="J37" i="1" s="1"/>
  <c r="I32" i="1"/>
  <c r="I37" i="1" s="1"/>
  <c r="H32" i="1"/>
  <c r="H37" i="1" s="1"/>
  <c r="G32" i="1"/>
  <c r="G37" i="1" s="1"/>
  <c r="F32" i="1"/>
  <c r="F37" i="1" s="1"/>
  <c r="E32" i="1"/>
  <c r="E37" i="1" s="1"/>
  <c r="D32" i="1"/>
  <c r="D37" i="1" s="1"/>
  <c r="C32" i="1"/>
  <c r="C37" i="1" s="1"/>
  <c r="AK30" i="1"/>
  <c r="AJ30" i="1"/>
  <c r="AI30" i="1"/>
  <c r="AL30" i="1" s="1"/>
  <c r="AK29" i="1"/>
  <c r="AJ29" i="1"/>
  <c r="AI29" i="1"/>
  <c r="AL29" i="1" s="1"/>
  <c r="AK28" i="1"/>
  <c r="AJ28" i="1"/>
  <c r="AI28" i="1"/>
  <c r="AL28" i="1" s="1"/>
  <c r="AK27" i="1"/>
  <c r="AJ27" i="1"/>
  <c r="AI27" i="1"/>
  <c r="AL27" i="1" s="1"/>
  <c r="AK26" i="1"/>
  <c r="AJ26" i="1"/>
  <c r="AI26" i="1"/>
  <c r="AL26" i="1" s="1"/>
  <c r="AK25" i="1"/>
  <c r="AJ25" i="1"/>
  <c r="AI25" i="1"/>
  <c r="AL25" i="1" s="1"/>
  <c r="AK24" i="1"/>
  <c r="AJ24" i="1"/>
  <c r="AI24" i="1"/>
  <c r="AL24" i="1" s="1"/>
  <c r="AK23" i="1"/>
  <c r="AJ23" i="1"/>
  <c r="AI23" i="1"/>
  <c r="AL23" i="1" s="1"/>
  <c r="AK22" i="1"/>
  <c r="AJ22" i="1"/>
  <c r="AI22" i="1"/>
  <c r="AL22" i="1" s="1"/>
  <c r="AK21" i="1"/>
  <c r="AJ21" i="1"/>
  <c r="AI21" i="1"/>
  <c r="AL21" i="1" s="1"/>
  <c r="AK20" i="1"/>
  <c r="AJ20" i="1"/>
  <c r="AI20" i="1"/>
  <c r="AL20" i="1" s="1"/>
  <c r="AK19" i="1"/>
  <c r="AJ19" i="1"/>
  <c r="AI19" i="1"/>
  <c r="AL19" i="1" s="1"/>
  <c r="AK18" i="1"/>
  <c r="AJ18" i="1"/>
  <c r="AI18" i="1"/>
  <c r="AL18" i="1" s="1"/>
  <c r="AK17" i="1"/>
  <c r="AJ17" i="1"/>
  <c r="AI17" i="1"/>
  <c r="AL17" i="1" s="1"/>
  <c r="AK16" i="1"/>
  <c r="AJ16" i="1"/>
  <c r="AI16" i="1"/>
  <c r="AL16" i="1" s="1"/>
  <c r="AK15" i="1"/>
  <c r="AJ15" i="1"/>
  <c r="AI15" i="1"/>
  <c r="AL15" i="1" s="1"/>
  <c r="AK14" i="1"/>
  <c r="AJ14" i="1"/>
  <c r="AI14" i="1"/>
  <c r="AL14" i="1" s="1"/>
  <c r="AK13" i="1"/>
  <c r="AJ13" i="1"/>
  <c r="AI13" i="1"/>
  <c r="AL13" i="1" s="1"/>
  <c r="AK12" i="1"/>
  <c r="AJ12" i="1"/>
  <c r="AI12" i="1"/>
  <c r="AL12" i="1" s="1"/>
  <c r="AK11" i="1"/>
  <c r="AJ11" i="1"/>
  <c r="AI11" i="1"/>
  <c r="AL11" i="1" s="1"/>
  <c r="AK10" i="1"/>
  <c r="AJ10" i="1"/>
  <c r="AI10" i="1"/>
  <c r="AL10" i="1" s="1"/>
  <c r="AK9" i="1"/>
  <c r="AJ9" i="1"/>
  <c r="AI9" i="1"/>
  <c r="AL9" i="1" s="1"/>
  <c r="AK8" i="1"/>
  <c r="AJ8" i="1"/>
  <c r="AI8" i="1"/>
  <c r="AL8" i="1" s="1"/>
  <c r="AK7" i="1"/>
  <c r="AK31" i="1" s="1"/>
  <c r="AJ7" i="1"/>
  <c r="AJ31" i="1" s="1"/>
  <c r="AI7" i="1"/>
  <c r="AI31" i="1" s="1"/>
  <c r="AL7" i="1" l="1"/>
  <c r="AL31" i="1" l="1"/>
  <c r="AL5" i="1"/>
</calcChain>
</file>

<file path=xl/sharedStrings.xml><?xml version="1.0" encoding="utf-8"?>
<sst xmlns="http://schemas.openxmlformats.org/spreadsheetml/2006/main" count="531" uniqueCount="54">
  <si>
    <t>2018년 6월 근대5종 촌외훈련 일정표</t>
    <phoneticPr fontId="5" type="noConversion"/>
  </si>
  <si>
    <t>국제대회</t>
    <phoneticPr fontId="5" type="noConversion"/>
  </si>
  <si>
    <t>소속팀훈련</t>
    <phoneticPr fontId="5" type="noConversion"/>
  </si>
  <si>
    <t>전지훈련</t>
    <phoneticPr fontId="5" type="noConversion"/>
  </si>
  <si>
    <t>휴식</t>
    <phoneticPr fontId="5" type="noConversion"/>
  </si>
  <si>
    <t>구 분</t>
  </si>
  <si>
    <t>성 명</t>
  </si>
  <si>
    <t>숙박
제외일수</t>
    <phoneticPr fontId="5" type="noConversion"/>
  </si>
  <si>
    <t>지도자</t>
  </si>
  <si>
    <t>문경</t>
  </si>
  <si>
    <t>선수(남)</t>
  </si>
  <si>
    <t>정진화</t>
  </si>
  <si>
    <t>전웅태</t>
  </si>
  <si>
    <t>선수(여)</t>
  </si>
  <si>
    <t>촌외훈련 일수</t>
    <phoneticPr fontId="5" type="noConversion"/>
  </si>
  <si>
    <t>금</t>
    <phoneticPr fontId="5" type="noConversion"/>
  </si>
  <si>
    <t>토</t>
    <phoneticPr fontId="5" type="noConversion"/>
  </si>
  <si>
    <t>일</t>
    <phoneticPr fontId="5" type="noConversion"/>
  </si>
  <si>
    <t>월</t>
    <phoneticPr fontId="5" type="noConversion"/>
  </si>
  <si>
    <t>화</t>
    <phoneticPr fontId="5" type="noConversion"/>
  </si>
  <si>
    <t>수</t>
    <phoneticPr fontId="5" type="noConversion"/>
  </si>
  <si>
    <t>목</t>
    <phoneticPr fontId="5" type="noConversion"/>
  </si>
  <si>
    <t>서울</t>
    <phoneticPr fontId="5" type="noConversion"/>
  </si>
  <si>
    <t>전지</t>
    <phoneticPr fontId="5" type="noConversion"/>
  </si>
  <si>
    <t>문경</t>
    <phoneticPr fontId="5" type="noConversion"/>
  </si>
  <si>
    <t>계</t>
    <phoneticPr fontId="5" type="noConversion"/>
  </si>
  <si>
    <t>최은종</t>
    <phoneticPr fontId="5" type="noConversion"/>
  </si>
  <si>
    <t>국제</t>
    <phoneticPr fontId="4" type="noConversion"/>
  </si>
  <si>
    <t>김성진</t>
    <phoneticPr fontId="5" type="noConversion"/>
  </si>
  <si>
    <t>김기만</t>
    <phoneticPr fontId="5" type="noConversion"/>
  </si>
  <si>
    <t>김승구</t>
    <phoneticPr fontId="5" type="noConversion"/>
  </si>
  <si>
    <t>최경민</t>
    <phoneticPr fontId="5" type="noConversion"/>
  </si>
  <si>
    <t>조세훈</t>
    <phoneticPr fontId="5" type="noConversion"/>
  </si>
  <si>
    <t>이지훈</t>
    <phoneticPr fontId="4" type="noConversion"/>
  </si>
  <si>
    <t>서창완</t>
    <phoneticPr fontId="4" type="noConversion"/>
  </si>
  <si>
    <t>김승진</t>
    <phoneticPr fontId="5" type="noConversion"/>
  </si>
  <si>
    <t>이우진</t>
    <phoneticPr fontId="5" type="noConversion"/>
  </si>
  <si>
    <t>소현석</t>
    <phoneticPr fontId="5" type="noConversion"/>
  </si>
  <si>
    <t>양수진</t>
    <phoneticPr fontId="5" type="noConversion"/>
  </si>
  <si>
    <t>김세희</t>
    <phoneticPr fontId="5" type="noConversion"/>
  </si>
  <si>
    <t>김선우</t>
    <phoneticPr fontId="5" type="noConversion"/>
  </si>
  <si>
    <t>정민지</t>
    <phoneticPr fontId="5" type="noConversion"/>
  </si>
  <si>
    <t>최주혜</t>
    <phoneticPr fontId="5" type="noConversion"/>
  </si>
  <si>
    <t>김소원</t>
    <phoneticPr fontId="5" type="noConversion"/>
  </si>
  <si>
    <t>박나은</t>
    <phoneticPr fontId="5" type="noConversion"/>
  </si>
  <si>
    <t>김보영</t>
    <phoneticPr fontId="5" type="noConversion"/>
  </si>
  <si>
    <t>최대훈련일</t>
    <phoneticPr fontId="5" type="noConversion"/>
  </si>
  <si>
    <t>훈련인원</t>
    <phoneticPr fontId="5" type="noConversion"/>
  </si>
  <si>
    <t>서울훈련</t>
    <phoneticPr fontId="5" type="noConversion"/>
  </si>
  <si>
    <t>문경훈련</t>
    <phoneticPr fontId="5" type="noConversion"/>
  </si>
  <si>
    <t>전지훈련</t>
    <phoneticPr fontId="5" type="noConversion"/>
  </si>
  <si>
    <t>국제대회</t>
    <phoneticPr fontId="4" type="noConversion"/>
  </si>
  <si>
    <t>국외훈련</t>
    <phoneticPr fontId="5" type="noConversion"/>
  </si>
  <si>
    <t>정슬기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</si>
</sst>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"/>
    <numFmt numFmtId="177" formatCode="#&quot;일&quot;"/>
  </numFmts>
  <fonts count="5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FFFF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b/>
      <sz val="8"/>
      <color rgb="FF000000"/>
      <name val="맑은 고딕"/>
      <family val="3"/>
      <charset val="129"/>
      <scheme val="major"/>
    </font>
    <font>
      <sz val="9"/>
      <color theme="1" tint="0.499984740745262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  <scheme val="major"/>
    </font>
    <font>
      <sz val="8"/>
      <color rgb="FFFFFF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1F497D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F497D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F497D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sz val="10"/>
      <name val="돋움체"/>
      <family val="3"/>
      <charset val="129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356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6" fillId="43" borderId="0">
      <alignment vertical="center"/>
    </xf>
    <xf numFmtId="0" fontId="2" fillId="14" borderId="0" applyNumberFormat="0" applyBorder="0" applyAlignment="0" applyProtection="0">
      <alignment vertical="center"/>
    </xf>
    <xf numFmtId="0" fontId="16" fillId="44" borderId="0">
      <alignment vertical="center"/>
    </xf>
    <xf numFmtId="0" fontId="2" fillId="18" borderId="0" applyNumberFormat="0" applyBorder="0" applyAlignment="0" applyProtection="0">
      <alignment vertical="center"/>
    </xf>
    <xf numFmtId="0" fontId="16" fillId="45" borderId="0">
      <alignment vertical="center"/>
    </xf>
    <xf numFmtId="0" fontId="2" fillId="22" borderId="0" applyNumberFormat="0" applyBorder="0" applyAlignment="0" applyProtection="0">
      <alignment vertical="center"/>
    </xf>
    <xf numFmtId="0" fontId="16" fillId="46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46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46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47" borderId="0">
      <alignment vertical="center"/>
    </xf>
    <xf numFmtId="0" fontId="2" fillId="30" borderId="0" applyNumberFormat="0" applyBorder="0" applyAlignment="0" applyProtection="0">
      <alignment vertical="center"/>
    </xf>
    <xf numFmtId="0" fontId="16" fillId="48" borderId="0">
      <alignment vertical="center"/>
    </xf>
    <xf numFmtId="0" fontId="2" fillId="11" borderId="0" applyNumberFormat="0" applyBorder="0" applyAlignment="0" applyProtection="0">
      <alignment vertical="center"/>
    </xf>
    <xf numFmtId="0" fontId="16" fillId="49" borderId="0">
      <alignment vertical="center"/>
    </xf>
    <xf numFmtId="0" fontId="2" fillId="15" borderId="0" applyNumberFormat="0" applyBorder="0" applyAlignment="0" applyProtection="0">
      <alignment vertical="center"/>
    </xf>
    <xf numFmtId="0" fontId="16" fillId="50" borderId="0">
      <alignment vertical="center"/>
    </xf>
    <xf numFmtId="0" fontId="2" fillId="19" borderId="0" applyNumberFormat="0" applyBorder="0" applyAlignment="0" applyProtection="0">
      <alignment vertical="center"/>
    </xf>
    <xf numFmtId="0" fontId="16" fillId="51" borderId="0">
      <alignment vertical="center"/>
    </xf>
    <xf numFmtId="0" fontId="2" fillId="23" borderId="0" applyNumberFormat="0" applyBorder="0" applyAlignment="0" applyProtection="0">
      <alignment vertical="center"/>
    </xf>
    <xf numFmtId="0" fontId="16" fillId="52" borderId="0">
      <alignment vertical="center"/>
    </xf>
    <xf numFmtId="0" fontId="2" fillId="27" borderId="0" applyNumberFormat="0" applyBorder="0" applyAlignment="0" applyProtection="0">
      <alignment vertical="center"/>
    </xf>
    <xf numFmtId="0" fontId="16" fillId="53" borderId="0">
      <alignment vertical="center"/>
    </xf>
    <xf numFmtId="0" fontId="2" fillId="31" borderId="0" applyNumberFormat="0" applyBorder="0" applyAlignment="0" applyProtection="0">
      <alignment vertical="center"/>
    </xf>
    <xf numFmtId="0" fontId="16" fillId="54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55" borderId="0">
      <alignment vertical="center"/>
    </xf>
    <xf numFmtId="0" fontId="17" fillId="16" borderId="0" applyNumberFormat="0" applyBorder="0" applyAlignment="0" applyProtection="0">
      <alignment vertical="center"/>
    </xf>
    <xf numFmtId="0" fontId="18" fillId="56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57" borderId="0">
      <alignment vertical="center"/>
    </xf>
    <xf numFmtId="0" fontId="17" fillId="24" borderId="0" applyNumberFormat="0" applyBorder="0" applyAlignment="0" applyProtection="0">
      <alignment vertical="center"/>
    </xf>
    <xf numFmtId="0" fontId="18" fillId="58" borderId="0">
      <alignment vertical="center"/>
    </xf>
    <xf numFmtId="0" fontId="17" fillId="28" borderId="0" applyNumberFormat="0" applyBorder="0" applyAlignment="0" applyProtection="0">
      <alignment vertical="center"/>
    </xf>
    <xf numFmtId="0" fontId="18" fillId="59" borderId="0">
      <alignment vertical="center"/>
    </xf>
    <xf numFmtId="0" fontId="17" fillId="32" borderId="0" applyNumberFormat="0" applyBorder="0" applyAlignment="0" applyProtection="0">
      <alignment vertical="center"/>
    </xf>
    <xf numFmtId="0" fontId="18" fillId="60" borderId="0">
      <alignment vertical="center"/>
    </xf>
    <xf numFmtId="0" fontId="17" fillId="9" borderId="0" applyNumberFormat="0" applyBorder="0" applyAlignment="0" applyProtection="0">
      <alignment vertical="center"/>
    </xf>
    <xf numFmtId="0" fontId="18" fillId="61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62" borderId="0">
      <alignment vertical="center"/>
    </xf>
    <xf numFmtId="0" fontId="17" fillId="17" borderId="0" applyNumberFormat="0" applyBorder="0" applyAlignment="0" applyProtection="0">
      <alignment vertical="center"/>
    </xf>
    <xf numFmtId="0" fontId="18" fillId="63" borderId="0">
      <alignment vertical="center"/>
    </xf>
    <xf numFmtId="0" fontId="17" fillId="21" borderId="0" applyNumberFormat="0" applyBorder="0" applyAlignment="0" applyProtection="0">
      <alignment vertical="center"/>
    </xf>
    <xf numFmtId="0" fontId="18" fillId="64" borderId="0">
      <alignment vertical="center"/>
    </xf>
    <xf numFmtId="0" fontId="17" fillId="25" borderId="0" applyNumberFormat="0" applyBorder="0" applyAlignment="0" applyProtection="0">
      <alignment vertical="center"/>
    </xf>
    <xf numFmtId="0" fontId="18" fillId="65" borderId="0">
      <alignment vertical="center"/>
    </xf>
    <xf numFmtId="0" fontId="17" fillId="29" borderId="0" applyNumberFormat="0" applyBorder="0" applyAlignment="0" applyProtection="0">
      <alignment vertical="center"/>
    </xf>
    <xf numFmtId="0" fontId="18" fillId="66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6" borderId="4" applyNumberFormat="0" applyAlignment="0" applyProtection="0">
      <alignment vertical="center"/>
    </xf>
    <xf numFmtId="0" fontId="22" fillId="67" borderId="4">
      <alignment vertical="center"/>
    </xf>
    <xf numFmtId="0" fontId="23" fillId="3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68" borderId="0">
      <alignment vertical="center"/>
    </xf>
    <xf numFmtId="0" fontId="24" fillId="68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6" fillId="69" borderId="8">
      <alignment vertical="center"/>
    </xf>
    <xf numFmtId="0" fontId="25" fillId="8" borderId="8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70" borderId="0">
      <alignment vertical="center"/>
    </xf>
    <xf numFmtId="0" fontId="27" fillId="70" borderId="0">
      <alignment vertical="center"/>
    </xf>
    <xf numFmtId="0" fontId="27" fillId="7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7" borderId="7" applyNumberFormat="0" applyAlignment="0" applyProtection="0">
      <alignment vertical="center"/>
    </xf>
    <xf numFmtId="0" fontId="31" fillId="71" borderId="7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3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41" fontId="33" fillId="0" borderId="0">
      <alignment vertical="center"/>
    </xf>
    <xf numFmtId="41" fontId="16" fillId="0" borderId="0">
      <alignment vertical="center"/>
    </xf>
    <xf numFmtId="41" fontId="16" fillId="0" borderId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35">
      <alignment vertical="center"/>
    </xf>
    <xf numFmtId="0" fontId="38" fillId="5" borderId="4" applyNumberFormat="0" applyAlignment="0" applyProtection="0">
      <alignment vertical="center"/>
    </xf>
    <xf numFmtId="0" fontId="39" fillId="72" borderId="4">
      <alignment vertical="center"/>
    </xf>
    <xf numFmtId="0" fontId="40" fillId="0" borderId="1" applyNumberFormat="0" applyFill="0" applyAlignment="0" applyProtection="0">
      <alignment vertical="center"/>
    </xf>
    <xf numFmtId="0" fontId="41" fillId="0" borderId="36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37">
      <alignment vertical="center"/>
    </xf>
    <xf numFmtId="0" fontId="44" fillId="0" borderId="3" applyNumberFormat="0" applyFill="0" applyAlignment="0" applyProtection="0">
      <alignment vertical="center"/>
    </xf>
    <xf numFmtId="0" fontId="45" fillId="0" borderId="38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49" fillId="73" borderId="0">
      <alignment vertical="center"/>
    </xf>
    <xf numFmtId="0" fontId="49" fillId="73" borderId="0">
      <alignment vertical="center"/>
    </xf>
    <xf numFmtId="0" fontId="49" fillId="73" borderId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1" fillId="67" borderId="5">
      <alignment vertical="center"/>
    </xf>
    <xf numFmtId="42" fontId="32" fillId="0" borderId="0" applyFont="0" applyFill="0" applyBorder="0" applyAlignment="0" applyProtection="0">
      <alignment vertical="center"/>
    </xf>
    <xf numFmtId="42" fontId="3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0"/>
    <xf numFmtId="0" fontId="16" fillId="0" borderId="0">
      <alignment vertical="center"/>
    </xf>
    <xf numFmtId="0" fontId="52" fillId="0" borderId="0"/>
    <xf numFmtId="0" fontId="16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/>
    <xf numFmtId="0" fontId="3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</cellStyleXfs>
  <cellXfs count="64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6" fillId="33" borderId="0" xfId="0" applyNumberFormat="1" applyFont="1" applyFill="1" applyAlignment="1">
      <alignment horizontal="center" vertical="center"/>
    </xf>
    <xf numFmtId="176" fontId="6" fillId="34" borderId="0" xfId="0" applyNumberFormat="1" applyFont="1" applyFill="1" applyAlignment="1">
      <alignment horizontal="center" vertical="center"/>
    </xf>
    <xf numFmtId="176" fontId="7" fillId="0" borderId="0" xfId="0" applyNumberFormat="1" applyFont="1">
      <alignment vertical="center"/>
    </xf>
    <xf numFmtId="176" fontId="6" fillId="35" borderId="0" xfId="0" applyNumberFormat="1" applyFont="1" applyFill="1" applyAlignment="1">
      <alignment horizontal="center" vertical="center"/>
    </xf>
    <xf numFmtId="176" fontId="6" fillId="36" borderId="0" xfId="0" applyNumberFormat="1" applyFont="1" applyFill="1" applyAlignment="1">
      <alignment horizontal="center" vertical="center"/>
    </xf>
    <xf numFmtId="176" fontId="8" fillId="37" borderId="12" xfId="0" applyNumberFormat="1" applyFont="1" applyFill="1" applyBorder="1" applyAlignment="1">
      <alignment horizontal="center" vertical="center" wrapText="1"/>
    </xf>
    <xf numFmtId="177" fontId="8" fillId="38" borderId="11" xfId="0" applyNumberFormat="1" applyFont="1" applyFill="1" applyBorder="1" applyAlignment="1">
      <alignment horizontal="center" vertical="center" wrapText="1"/>
    </xf>
    <xf numFmtId="176" fontId="10" fillId="37" borderId="18" xfId="0" applyNumberFormat="1" applyFont="1" applyFill="1" applyBorder="1" applyAlignment="1">
      <alignment horizontal="center" vertical="center" wrapText="1"/>
    </xf>
    <xf numFmtId="176" fontId="10" fillId="40" borderId="18" xfId="0" applyNumberFormat="1" applyFont="1" applyFill="1" applyBorder="1" applyAlignment="1">
      <alignment horizontal="center" vertical="center" wrapText="1"/>
    </xf>
    <xf numFmtId="176" fontId="11" fillId="37" borderId="19" xfId="0" applyNumberFormat="1" applyFont="1" applyFill="1" applyBorder="1" applyAlignment="1">
      <alignment horizontal="center" vertical="center" wrapText="1"/>
    </xf>
    <xf numFmtId="176" fontId="11" fillId="37" borderId="18" xfId="0" applyNumberFormat="1" applyFont="1" applyFill="1" applyBorder="1" applyAlignment="1">
      <alignment horizontal="center" vertical="center" wrapText="1"/>
    </xf>
    <xf numFmtId="176" fontId="11" fillId="37" borderId="17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76" fontId="6" fillId="35" borderId="0" xfId="0" applyNumberFormat="1" applyFont="1" applyFill="1" applyBorder="1" applyAlignment="1">
      <alignment horizontal="center" vertical="center"/>
    </xf>
    <xf numFmtId="176" fontId="13" fillId="41" borderId="18" xfId="0" applyNumberFormat="1" applyFont="1" applyFill="1" applyBorder="1" applyAlignment="1">
      <alignment horizontal="center" vertical="center" wrapText="1"/>
    </xf>
    <xf numFmtId="176" fontId="13" fillId="42" borderId="18" xfId="0" applyNumberFormat="1" applyFont="1" applyFill="1" applyBorder="1" applyAlignment="1">
      <alignment horizontal="center" vertical="center" wrapText="1"/>
    </xf>
    <xf numFmtId="176" fontId="13" fillId="33" borderId="18" xfId="0" applyNumberFormat="1" applyFont="1" applyFill="1" applyBorder="1" applyAlignment="1">
      <alignment horizontal="center" vertical="center" wrapText="1"/>
    </xf>
    <xf numFmtId="176" fontId="13" fillId="40" borderId="18" xfId="0" applyNumberFormat="1" applyFont="1" applyFill="1" applyBorder="1" applyAlignment="1">
      <alignment horizontal="center" vertical="center" wrapText="1"/>
    </xf>
    <xf numFmtId="176" fontId="11" fillId="0" borderId="19" xfId="0" applyNumberFormat="1" applyFont="1" applyBorder="1" applyAlignment="1">
      <alignment horizontal="center" vertical="center" wrapText="1"/>
    </xf>
    <xf numFmtId="176" fontId="11" fillId="0" borderId="18" xfId="0" applyNumberFormat="1" applyFont="1" applyBorder="1" applyAlignment="1">
      <alignment horizontal="center" vertical="center" wrapText="1"/>
    </xf>
    <xf numFmtId="176" fontId="11" fillId="0" borderId="17" xfId="0" applyNumberFormat="1" applyFont="1" applyBorder="1" applyAlignment="1">
      <alignment horizontal="center" vertical="center" wrapText="1"/>
    </xf>
    <xf numFmtId="176" fontId="11" fillId="0" borderId="20" xfId="0" applyNumberFormat="1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176" fontId="11" fillId="0" borderId="20" xfId="0" applyNumberFormat="1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center" vertical="center" wrapText="1"/>
    </xf>
    <xf numFmtId="176" fontId="13" fillId="0" borderId="24" xfId="0" applyNumberFormat="1" applyFont="1" applyFill="1" applyBorder="1" applyAlignment="1">
      <alignment horizontal="center" vertical="center" wrapText="1"/>
    </xf>
    <xf numFmtId="176" fontId="14" fillId="0" borderId="24" xfId="0" applyNumberFormat="1" applyFont="1" applyFill="1" applyBorder="1" applyAlignment="1">
      <alignment horizontal="center" vertical="center"/>
    </xf>
    <xf numFmtId="176" fontId="14" fillId="4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center" vertical="center" wrapText="1"/>
    </xf>
    <xf numFmtId="176" fontId="11" fillId="0" borderId="27" xfId="0" applyNumberFormat="1" applyFont="1" applyBorder="1" applyAlignment="1">
      <alignment horizontal="center" vertical="center" wrapText="1"/>
    </xf>
    <xf numFmtId="176" fontId="11" fillId="0" borderId="28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7" fillId="0" borderId="12" xfId="0" applyNumberFormat="1" applyFont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 wrapText="1"/>
    </xf>
    <xf numFmtId="176" fontId="11" fillId="0" borderId="18" xfId="0" applyNumberFormat="1" applyFont="1" applyFill="1" applyBorder="1" applyAlignment="1">
      <alignment horizontal="center" vertical="center" wrapText="1"/>
    </xf>
    <xf numFmtId="176" fontId="11" fillId="0" borderId="32" xfId="0" applyNumberFormat="1" applyFont="1" applyFill="1" applyBorder="1" applyAlignment="1">
      <alignment horizontal="center" vertical="center" wrapText="1"/>
    </xf>
    <xf numFmtId="176" fontId="11" fillId="39" borderId="22" xfId="0" applyNumberFormat="1" applyFont="1" applyFill="1" applyBorder="1" applyAlignment="1">
      <alignment horizontal="center" vertical="center" wrapText="1"/>
    </xf>
    <xf numFmtId="176" fontId="11" fillId="39" borderId="24" xfId="0" applyNumberFormat="1" applyFont="1" applyFill="1" applyBorder="1" applyAlignment="1">
      <alignment horizontal="center" vertical="center" wrapText="1"/>
    </xf>
    <xf numFmtId="176" fontId="11" fillId="39" borderId="34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176" fontId="11" fillId="0" borderId="22" xfId="0" applyNumberFormat="1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8" fillId="37" borderId="10" xfId="0" applyNumberFormat="1" applyFont="1" applyFill="1" applyBorder="1" applyAlignment="1">
      <alignment horizontal="center" vertical="center" wrapText="1"/>
    </xf>
    <xf numFmtId="176" fontId="8" fillId="37" borderId="16" xfId="0" applyNumberFormat="1" applyFont="1" applyFill="1" applyBorder="1" applyAlignment="1">
      <alignment horizontal="center" vertical="center" wrapText="1"/>
    </xf>
    <xf numFmtId="176" fontId="8" fillId="37" borderId="11" xfId="0" applyNumberFormat="1" applyFont="1" applyFill="1" applyBorder="1" applyAlignment="1">
      <alignment horizontal="center" vertical="center" wrapText="1"/>
    </xf>
    <xf numFmtId="176" fontId="8" fillId="37" borderId="17" xfId="0" applyNumberFormat="1" applyFont="1" applyFill="1" applyBorder="1" applyAlignment="1">
      <alignment horizontal="center" vertical="center" wrapText="1"/>
    </xf>
    <xf numFmtId="176" fontId="8" fillId="37" borderId="13" xfId="0" applyNumberFormat="1" applyFont="1" applyFill="1" applyBorder="1" applyAlignment="1">
      <alignment horizontal="center" vertical="center" wrapText="1"/>
    </xf>
    <xf numFmtId="176" fontId="8" fillId="37" borderId="14" xfId="0" applyNumberFormat="1" applyFont="1" applyFill="1" applyBorder="1" applyAlignment="1">
      <alignment horizontal="center" vertical="center" wrapText="1"/>
    </xf>
    <xf numFmtId="177" fontId="9" fillId="39" borderId="15" xfId="0" applyNumberFormat="1" applyFont="1" applyFill="1" applyBorder="1" applyAlignment="1">
      <alignment horizontal="center" vertical="center" wrapText="1"/>
    </xf>
    <xf numFmtId="177" fontId="9" fillId="39" borderId="20" xfId="0" applyNumberFormat="1" applyFont="1" applyFill="1" applyBorder="1" applyAlignment="1">
      <alignment horizontal="center" vertical="center" wrapText="1"/>
    </xf>
  </cellXfs>
  <cellStyles count="356">
    <cellStyle name="20% - 강조색1 2" xfId="1"/>
    <cellStyle name="20% - 강조색1 2 2" xfId="2"/>
    <cellStyle name="20% - 강조색2 2" xfId="3"/>
    <cellStyle name="20% - 강조색2 2 2" xfId="4"/>
    <cellStyle name="20% - 강조색3 2" xfId="5"/>
    <cellStyle name="20% - 강조색3 2 2" xfId="6"/>
    <cellStyle name="20% - 강조색4 2" xfId="7"/>
    <cellStyle name="20% - 강조색4 2 2" xfId="8"/>
    <cellStyle name="20% - 강조색4 3" xfId="9"/>
    <cellStyle name="20% - 강조색4 3 2" xfId="10"/>
    <cellStyle name="20% - 강조색4 3 2 2" xfId="11"/>
    <cellStyle name="20% - 강조색4 3 2 3" xfId="12"/>
    <cellStyle name="20% - 강조색4 3 3" xfId="13"/>
    <cellStyle name="20% - 강조색4 3 3 2" xfId="14"/>
    <cellStyle name="20% - 강조색4 3 3 2 2" xfId="15"/>
    <cellStyle name="20% - 강조색4 3 3 2 2 2" xfId="16"/>
    <cellStyle name="20% - 강조색4 3 3 2 3" xfId="17"/>
    <cellStyle name="20% - 강조색4 3 3 3" xfId="18"/>
    <cellStyle name="20% - 강조색4 3 3 3 2" xfId="19"/>
    <cellStyle name="20% - 강조색4 3 3 4" xfId="20"/>
    <cellStyle name="20% - 강조색4 3 3 4 2" xfId="21"/>
    <cellStyle name="20% - 강조색4 3 3 5" xfId="22"/>
    <cellStyle name="20% - 강조색4 3 4" xfId="23"/>
    <cellStyle name="20% - 강조색4 3 4 2" xfId="24"/>
    <cellStyle name="20% - 강조색4 3 4 2 2" xfId="25"/>
    <cellStyle name="20% - 강조색4 3 4 3" xfId="26"/>
    <cellStyle name="20% - 강조색4 3 5" xfId="27"/>
    <cellStyle name="20% - 강조색4 3 5 2" xfId="28"/>
    <cellStyle name="20% - 강조색4 3 5 2 2" xfId="29"/>
    <cellStyle name="20% - 강조색4 3 5 3" xfId="30"/>
    <cellStyle name="20% - 강조색4 3 6" xfId="31"/>
    <cellStyle name="20% - 강조색4 3 6 2" xfId="32"/>
    <cellStyle name="20% - 강조색4 3 7" xfId="33"/>
    <cellStyle name="20% - 강조색4 3 8" xfId="34"/>
    <cellStyle name="20% - 강조색4 4" xfId="35"/>
    <cellStyle name="20% - 강조색4 4 2" xfId="36"/>
    <cellStyle name="20% - 강조색4 4 3" xfId="37"/>
    <cellStyle name="20% - 강조색4 5" xfId="38"/>
    <cellStyle name="20% - 강조색4 5 2" xfId="39"/>
    <cellStyle name="20% - 강조색4 5 2 2" xfId="40"/>
    <cellStyle name="20% - 강조색4 5 2 2 2" xfId="41"/>
    <cellStyle name="20% - 강조색4 5 2 3" xfId="42"/>
    <cellStyle name="20% - 강조색4 5 3" xfId="43"/>
    <cellStyle name="20% - 강조색4 5 3 2" xfId="44"/>
    <cellStyle name="20% - 강조색4 5 4" xfId="45"/>
    <cellStyle name="20% - 강조색4 5 4 2" xfId="46"/>
    <cellStyle name="20% - 강조색4 5 5" xfId="47"/>
    <cellStyle name="20% - 강조색4 6" xfId="48"/>
    <cellStyle name="20% - 강조색4 6 2" xfId="49"/>
    <cellStyle name="20% - 강조색4 6 2 2" xfId="50"/>
    <cellStyle name="20% - 강조색4 6 3" xfId="51"/>
    <cellStyle name="20% - 강조색4 7" xfId="52"/>
    <cellStyle name="20% - 강조색4 7 2" xfId="53"/>
    <cellStyle name="20% - 강조색5 2" xfId="54"/>
    <cellStyle name="20% - 강조색5 2 2" xfId="55"/>
    <cellStyle name="20% - 강조색6 2" xfId="56"/>
    <cellStyle name="20% - 강조색6 2 2" xfId="57"/>
    <cellStyle name="40% - 강조색1 2" xfId="58"/>
    <cellStyle name="40% - 강조색1 2 2" xfId="59"/>
    <cellStyle name="40% - 강조색2 2" xfId="60"/>
    <cellStyle name="40% - 강조색2 2 2" xfId="61"/>
    <cellStyle name="40% - 강조색3 2" xfId="62"/>
    <cellStyle name="40% - 강조색3 2 2" xfId="63"/>
    <cellStyle name="40% - 강조색4 2" xfId="64"/>
    <cellStyle name="40% - 강조색4 2 2" xfId="65"/>
    <cellStyle name="40% - 강조색5 2" xfId="66"/>
    <cellStyle name="40% - 강조색5 2 2" xfId="67"/>
    <cellStyle name="40% - 강조색6 2" xfId="68"/>
    <cellStyle name="40% - 강조색6 2 2" xfId="69"/>
    <cellStyle name="60% - 강조색1 2" xfId="70"/>
    <cellStyle name="60% - 강조색1 2 2" xfId="71"/>
    <cellStyle name="60% - 강조색2 2" xfId="72"/>
    <cellStyle name="60% - 강조색2 2 2" xfId="73"/>
    <cellStyle name="60% - 강조색3 2" xfId="74"/>
    <cellStyle name="60% - 강조색3 2 2" xfId="75"/>
    <cellStyle name="60% - 강조색4 2" xfId="76"/>
    <cellStyle name="60% - 강조색4 2 2" xfId="77"/>
    <cellStyle name="60% - 강조색5 2" xfId="78"/>
    <cellStyle name="60% - 강조색5 2 2" xfId="79"/>
    <cellStyle name="60% - 강조색6 2" xfId="80"/>
    <cellStyle name="60% - 강조색6 2 2" xfId="81"/>
    <cellStyle name="강조색1 2" xfId="82"/>
    <cellStyle name="강조색1 2 2" xfId="83"/>
    <cellStyle name="강조색2 2" xfId="84"/>
    <cellStyle name="강조색2 2 2" xfId="85"/>
    <cellStyle name="강조색3 2" xfId="86"/>
    <cellStyle name="강조색3 2 2" xfId="87"/>
    <cellStyle name="강조색4 2" xfId="88"/>
    <cellStyle name="강조색4 2 2" xfId="89"/>
    <cellStyle name="강조색5 2" xfId="90"/>
    <cellStyle name="강조색5 2 2" xfId="91"/>
    <cellStyle name="강조색6 2" xfId="92"/>
    <cellStyle name="강조색6 2 2" xfId="93"/>
    <cellStyle name="경고문 2" xfId="94"/>
    <cellStyle name="경고문 2 2" xfId="95"/>
    <cellStyle name="계산 2" xfId="96"/>
    <cellStyle name="계산 2 2" xfId="97"/>
    <cellStyle name="나쁨 2" xfId="98"/>
    <cellStyle name="나쁨 2 2" xfId="99"/>
    <cellStyle name="나쁨 3" xfId="100"/>
    <cellStyle name="나쁨 3 2" xfId="101"/>
    <cellStyle name="나쁨 4" xfId="102"/>
    <cellStyle name="나쁨 5" xfId="103"/>
    <cellStyle name="메모 2" xfId="104"/>
    <cellStyle name="메모 2 10" xfId="105"/>
    <cellStyle name="메모 2 10 2" xfId="106"/>
    <cellStyle name="메모 2 10 2 2" xfId="107"/>
    <cellStyle name="메모 2 10 3" xfId="108"/>
    <cellStyle name="메모 2 11" xfId="109"/>
    <cellStyle name="메모 2 11 2" xfId="110"/>
    <cellStyle name="메모 2 11 2 2" xfId="111"/>
    <cellStyle name="메모 2 11 3" xfId="112"/>
    <cellStyle name="메모 2 12" xfId="113"/>
    <cellStyle name="메모 2 12 2" xfId="114"/>
    <cellStyle name="메모 2 12 2 2" xfId="115"/>
    <cellStyle name="메모 2 12 3" xfId="116"/>
    <cellStyle name="메모 2 13" xfId="117"/>
    <cellStyle name="메모 2 13 2" xfId="118"/>
    <cellStyle name="메모 2 13 2 2" xfId="119"/>
    <cellStyle name="메모 2 13 3" xfId="120"/>
    <cellStyle name="메모 2 14" xfId="121"/>
    <cellStyle name="메모 2 14 2" xfId="122"/>
    <cellStyle name="메모 2 14 2 2" xfId="123"/>
    <cellStyle name="메모 2 14 3" xfId="124"/>
    <cellStyle name="메모 2 15" xfId="125"/>
    <cellStyle name="메모 2 15 2" xfId="126"/>
    <cellStyle name="메모 2 15 2 2" xfId="127"/>
    <cellStyle name="메모 2 15 3" xfId="128"/>
    <cellStyle name="메모 2 16" xfId="129"/>
    <cellStyle name="메모 2 16 2" xfId="130"/>
    <cellStyle name="메모 2 16 2 2" xfId="131"/>
    <cellStyle name="메모 2 16 3" xfId="132"/>
    <cellStyle name="메모 2 17" xfId="133"/>
    <cellStyle name="메모 2 17 2" xfId="134"/>
    <cellStyle name="메모 2 17 2 2" xfId="135"/>
    <cellStyle name="메모 2 17 3" xfId="136"/>
    <cellStyle name="메모 2 18" xfId="137"/>
    <cellStyle name="메모 2 18 2" xfId="138"/>
    <cellStyle name="메모 2 18 2 2" xfId="139"/>
    <cellStyle name="메모 2 18 3" xfId="140"/>
    <cellStyle name="메모 2 19" xfId="141"/>
    <cellStyle name="메모 2 19 2" xfId="142"/>
    <cellStyle name="메모 2 19 2 2" xfId="143"/>
    <cellStyle name="메모 2 19 3" xfId="144"/>
    <cellStyle name="메모 2 2" xfId="145"/>
    <cellStyle name="메모 2 2 2" xfId="146"/>
    <cellStyle name="메모 2 2 2 2" xfId="147"/>
    <cellStyle name="메모 2 2 3" xfId="148"/>
    <cellStyle name="메모 2 20" xfId="149"/>
    <cellStyle name="메모 2 20 2" xfId="150"/>
    <cellStyle name="메모 2 20 2 2" xfId="151"/>
    <cellStyle name="메모 2 20 3" xfId="152"/>
    <cellStyle name="메모 2 21" xfId="153"/>
    <cellStyle name="메모 2 21 2" xfId="154"/>
    <cellStyle name="메모 2 21 2 2" xfId="155"/>
    <cellStyle name="메모 2 21 3" xfId="156"/>
    <cellStyle name="메모 2 22" xfId="157"/>
    <cellStyle name="메모 2 22 2" xfId="158"/>
    <cellStyle name="메모 2 22 2 2" xfId="159"/>
    <cellStyle name="메모 2 22 3" xfId="160"/>
    <cellStyle name="메모 2 23" xfId="161"/>
    <cellStyle name="메모 2 23 2" xfId="162"/>
    <cellStyle name="메모 2 23 2 2" xfId="163"/>
    <cellStyle name="메모 2 23 3" xfId="164"/>
    <cellStyle name="메모 2 24" xfId="165"/>
    <cellStyle name="메모 2 24 2" xfId="166"/>
    <cellStyle name="메모 2 24 2 2" xfId="167"/>
    <cellStyle name="메모 2 24 3" xfId="168"/>
    <cellStyle name="메모 2 25" xfId="169"/>
    <cellStyle name="메모 2 25 2" xfId="170"/>
    <cellStyle name="메모 2 25 2 2" xfId="171"/>
    <cellStyle name="메모 2 25 3" xfId="172"/>
    <cellStyle name="메모 2 26" xfId="173"/>
    <cellStyle name="메모 2 26 2" xfId="174"/>
    <cellStyle name="메모 2 26 2 2" xfId="175"/>
    <cellStyle name="메모 2 26 3" xfId="176"/>
    <cellStyle name="메모 2 27" xfId="177"/>
    <cellStyle name="메모 2 27 2" xfId="178"/>
    <cellStyle name="메모 2 27 2 2" xfId="179"/>
    <cellStyle name="메모 2 27 3" xfId="180"/>
    <cellStyle name="메모 2 28" xfId="181"/>
    <cellStyle name="메모 2 28 2" xfId="182"/>
    <cellStyle name="메모 2 28 2 2" xfId="183"/>
    <cellStyle name="메모 2 28 3" xfId="184"/>
    <cellStyle name="메모 2 29" xfId="185"/>
    <cellStyle name="메모 2 29 2" xfId="186"/>
    <cellStyle name="메모 2 29 2 2" xfId="187"/>
    <cellStyle name="메모 2 29 3" xfId="188"/>
    <cellStyle name="메모 2 3" xfId="189"/>
    <cellStyle name="메모 2 3 2" xfId="190"/>
    <cellStyle name="메모 2 3 2 2" xfId="191"/>
    <cellStyle name="메모 2 3 3" xfId="192"/>
    <cellStyle name="메모 2 30" xfId="193"/>
    <cellStyle name="메모 2 30 2" xfId="194"/>
    <cellStyle name="메모 2 30 2 2" xfId="195"/>
    <cellStyle name="메모 2 30 3" xfId="196"/>
    <cellStyle name="메모 2 31" xfId="197"/>
    <cellStyle name="메모 2 31 2" xfId="198"/>
    <cellStyle name="메모 2 31 2 2" xfId="199"/>
    <cellStyle name="메모 2 31 3" xfId="200"/>
    <cellStyle name="메모 2 32" xfId="201"/>
    <cellStyle name="메모 2 32 2" xfId="202"/>
    <cellStyle name="메모 2 32 2 2" xfId="203"/>
    <cellStyle name="메모 2 32 3" xfId="204"/>
    <cellStyle name="메모 2 33" xfId="205"/>
    <cellStyle name="메모 2 33 2" xfId="206"/>
    <cellStyle name="메모 2 34" xfId="207"/>
    <cellStyle name="메모 2 34 2" xfId="208"/>
    <cellStyle name="메모 2 35" xfId="209"/>
    <cellStyle name="메모 2 35 2" xfId="210"/>
    <cellStyle name="메모 2 36" xfId="211"/>
    <cellStyle name="메모 2 36 2" xfId="212"/>
    <cellStyle name="메모 2 37" xfId="213"/>
    <cellStyle name="메모 2 37 2" xfId="214"/>
    <cellStyle name="메모 2 38" xfId="215"/>
    <cellStyle name="메모 2 38 2" xfId="216"/>
    <cellStyle name="메모 2 39" xfId="217"/>
    <cellStyle name="메모 2 4" xfId="218"/>
    <cellStyle name="메모 2 4 2" xfId="219"/>
    <cellStyle name="메모 2 4 2 2" xfId="220"/>
    <cellStyle name="메모 2 4 3" xfId="221"/>
    <cellStyle name="메모 2 40" xfId="222"/>
    <cellStyle name="메모 2 41" xfId="223"/>
    <cellStyle name="메모 2 42" xfId="224"/>
    <cellStyle name="메모 2 43" xfId="225"/>
    <cellStyle name="메모 2 44" xfId="226"/>
    <cellStyle name="메모 2 45" xfId="227"/>
    <cellStyle name="메모 2 46" xfId="228"/>
    <cellStyle name="메모 2 47" xfId="229"/>
    <cellStyle name="메모 2 48" xfId="230"/>
    <cellStyle name="메모 2 5" xfId="231"/>
    <cellStyle name="메모 2 5 2" xfId="232"/>
    <cellStyle name="메모 2 5 2 2" xfId="233"/>
    <cellStyle name="메모 2 5 3" xfId="234"/>
    <cellStyle name="메모 2 6" xfId="235"/>
    <cellStyle name="메모 2 6 2" xfId="236"/>
    <cellStyle name="메모 2 6 2 2" xfId="237"/>
    <cellStyle name="메모 2 6 3" xfId="238"/>
    <cellStyle name="메모 2 7" xfId="239"/>
    <cellStyle name="메모 2 7 2" xfId="240"/>
    <cellStyle name="메모 2 7 2 2" xfId="241"/>
    <cellStyle name="메모 2 7 3" xfId="242"/>
    <cellStyle name="메모 2 8" xfId="243"/>
    <cellStyle name="메모 2 8 2" xfId="244"/>
    <cellStyle name="메모 2 8 2 2" xfId="245"/>
    <cellStyle name="메모 2 8 3" xfId="246"/>
    <cellStyle name="메모 2 9" xfId="247"/>
    <cellStyle name="메모 2 9 2" xfId="248"/>
    <cellStyle name="메모 2 9 2 2" xfId="249"/>
    <cellStyle name="메모 2 9 3" xfId="250"/>
    <cellStyle name="보통 2" xfId="251"/>
    <cellStyle name="보통 2 2" xfId="252"/>
    <cellStyle name="보통 3" xfId="253"/>
    <cellStyle name="보통 3 2" xfId="254"/>
    <cellStyle name="보통 4" xfId="255"/>
    <cellStyle name="보통 5" xfId="256"/>
    <cellStyle name="설명 텍스트 2" xfId="257"/>
    <cellStyle name="설명 텍스트 2 2" xfId="258"/>
    <cellStyle name="셀 확인 2" xfId="259"/>
    <cellStyle name="셀 확인 2 2" xfId="260"/>
    <cellStyle name="셀 확인 3" xfId="261"/>
    <cellStyle name="셀 확인 4" xfId="262"/>
    <cellStyle name="셀 확인 5" xfId="263"/>
    <cellStyle name="쉼표 [0] 2" xfId="264"/>
    <cellStyle name="쉼표 [0] 2 2" xfId="265"/>
    <cellStyle name="쉼표 [0] 3" xfId="266"/>
    <cellStyle name="쉼표 [0] 3 2" xfId="267"/>
    <cellStyle name="쉼표 [0] 4" xfId="268"/>
    <cellStyle name="쉼표 [0] 4 2" xfId="269"/>
    <cellStyle name="연결된 셀 2" xfId="270"/>
    <cellStyle name="연결된 셀 2 2" xfId="271"/>
    <cellStyle name="요약 2" xfId="272"/>
    <cellStyle name="요약 2 2" xfId="273"/>
    <cellStyle name="입력 2" xfId="274"/>
    <cellStyle name="입력 2 2" xfId="275"/>
    <cellStyle name="제목 1 2" xfId="276"/>
    <cellStyle name="제목 1 2 2" xfId="277"/>
    <cellStyle name="제목 2 2" xfId="278"/>
    <cellStyle name="제목 2 2 2" xfId="279"/>
    <cellStyle name="제목 3 2" xfId="280"/>
    <cellStyle name="제목 3 2 2" xfId="281"/>
    <cellStyle name="제목 4 2" xfId="282"/>
    <cellStyle name="제목 4 2 2" xfId="283"/>
    <cellStyle name="제목 5" xfId="284"/>
    <cellStyle name="제목 5 2" xfId="285"/>
    <cellStyle name="좋음 2" xfId="286"/>
    <cellStyle name="좋음 2 2" xfId="287"/>
    <cellStyle name="좋음 3" xfId="288"/>
    <cellStyle name="좋음 3 2" xfId="289"/>
    <cellStyle name="좋음 4" xfId="290"/>
    <cellStyle name="좋음 5" xfId="291"/>
    <cellStyle name="출력 2" xfId="292"/>
    <cellStyle name="출력 2 2" xfId="293"/>
    <cellStyle name="통화 [0] 2" xfId="294"/>
    <cellStyle name="통화 [0] 2 2" xfId="295"/>
    <cellStyle name="표준" xfId="0" builtinId="0"/>
    <cellStyle name="표준 10" xfId="296"/>
    <cellStyle name="표준 10 2" xfId="297"/>
    <cellStyle name="표준 11" xfId="298"/>
    <cellStyle name="표준 11 2" xfId="299"/>
    <cellStyle name="표준 11 2 2" xfId="300"/>
    <cellStyle name="표준 11 3" xfId="301"/>
    <cellStyle name="표준 12" xfId="302"/>
    <cellStyle name="표준 12 2" xfId="303"/>
    <cellStyle name="표준 13" xfId="304"/>
    <cellStyle name="표준 13 2" xfId="305"/>
    <cellStyle name="표준 14" xfId="306"/>
    <cellStyle name="표준 14 2" xfId="307"/>
    <cellStyle name="표준 15" xfId="308"/>
    <cellStyle name="표준 15 2" xfId="309"/>
    <cellStyle name="표준 16" xfId="310"/>
    <cellStyle name="표준 16 2" xfId="311"/>
    <cellStyle name="표준 17" xfId="312"/>
    <cellStyle name="표준 17 2" xfId="313"/>
    <cellStyle name="표준 18" xfId="314"/>
    <cellStyle name="표준 18 2" xfId="315"/>
    <cellStyle name="표준 18 2 2" xfId="316"/>
    <cellStyle name="표준 18 3" xfId="317"/>
    <cellStyle name="표준 19" xfId="318"/>
    <cellStyle name="표준 2" xfId="319"/>
    <cellStyle name="표준 2 2" xfId="320"/>
    <cellStyle name="표준 2 2 2" xfId="321"/>
    <cellStyle name="표준 2 3" xfId="322"/>
    <cellStyle name="표준 2 3 2" xfId="323"/>
    <cellStyle name="표준 2 4" xfId="324"/>
    <cellStyle name="표준 2 4 2" xfId="325"/>
    <cellStyle name="표준 2 5" xfId="326"/>
    <cellStyle name="표준 20" xfId="327"/>
    <cellStyle name="표준 3" xfId="328"/>
    <cellStyle name="표준 3 2" xfId="329"/>
    <cellStyle name="표준 4" xfId="330"/>
    <cellStyle name="표준 4 2" xfId="331"/>
    <cellStyle name="표준 4 2 2" xfId="332"/>
    <cellStyle name="표준 4 2 2 2" xfId="333"/>
    <cellStyle name="표준 4 2 3" xfId="334"/>
    <cellStyle name="표준 4 2 3 2" xfId="335"/>
    <cellStyle name="표준 4 2 4" xfId="336"/>
    <cellStyle name="표준 4 2 4 2" xfId="337"/>
    <cellStyle name="표준 4 2 5" xfId="338"/>
    <cellStyle name="표준 4 3" xfId="339"/>
    <cellStyle name="표준 4 3 2" xfId="340"/>
    <cellStyle name="표준 4 4" xfId="341"/>
    <cellStyle name="표준 4 4 2" xfId="342"/>
    <cellStyle name="표준 4 5" xfId="343"/>
    <cellStyle name="표준 5" xfId="344"/>
    <cellStyle name="표준 5 2" xfId="345"/>
    <cellStyle name="표준 6" xfId="346"/>
    <cellStyle name="표준 6 2" xfId="347"/>
    <cellStyle name="표준 7" xfId="348"/>
    <cellStyle name="표준 7 2" xfId="349"/>
    <cellStyle name="표준 8" xfId="350"/>
    <cellStyle name="표준 8 2" xfId="351"/>
    <cellStyle name="표준 9" xfId="352"/>
    <cellStyle name="표준 9 2" xfId="353"/>
    <cellStyle name="표준 9 2 2" xfId="354"/>
    <cellStyle name="표준 9 3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tabSelected="1" zoomScale="85" zoomScaleNormal="85" workbookViewId="0">
      <selection activeCell="I18" sqref="I18"/>
    </sheetView>
  </sheetViews>
  <sheetFormatPr defaultRowHeight="16.5" x14ac:dyDescent="0.3"/>
  <cols>
    <col min="3" max="34" width="4.625" customWidth="1"/>
    <col min="35" max="38" width="5.625" customWidth="1"/>
    <col min="39" max="39" width="6.125" customWidth="1"/>
  </cols>
  <sheetData>
    <row r="1" spans="1:39" ht="25.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25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 x14ac:dyDescent="0.3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30" customHeight="1" thickBot="1" x14ac:dyDescent="0.35">
      <c r="A4" s="5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0" customHeight="1" x14ac:dyDescent="0.3">
      <c r="A5" s="56" t="s">
        <v>5</v>
      </c>
      <c r="B5" s="58" t="s">
        <v>6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/>
      <c r="AI5" s="60" t="s">
        <v>14</v>
      </c>
      <c r="AJ5" s="60"/>
      <c r="AK5" s="61"/>
      <c r="AL5" s="8">
        <f>MAX(AL7:AL30)</f>
        <v>18</v>
      </c>
      <c r="AM5" s="62" t="s">
        <v>7</v>
      </c>
    </row>
    <row r="6" spans="1:39" ht="30" customHeight="1" x14ac:dyDescent="0.3">
      <c r="A6" s="57"/>
      <c r="B6" s="59"/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9" t="s">
        <v>21</v>
      </c>
      <c r="X6" s="9" t="s">
        <v>15</v>
      </c>
      <c r="Y6" s="9" t="s">
        <v>16</v>
      </c>
      <c r="Z6" s="9" t="s">
        <v>17</v>
      </c>
      <c r="AA6" s="9" t="s">
        <v>18</v>
      </c>
      <c r="AB6" s="9" t="s">
        <v>19</v>
      </c>
      <c r="AC6" s="9" t="s">
        <v>20</v>
      </c>
      <c r="AD6" s="9" t="s">
        <v>21</v>
      </c>
      <c r="AE6" s="9" t="s">
        <v>15</v>
      </c>
      <c r="AF6" s="9" t="s">
        <v>16</v>
      </c>
      <c r="AG6" s="9"/>
      <c r="AH6" s="10"/>
      <c r="AI6" s="11" t="s">
        <v>22</v>
      </c>
      <c r="AJ6" s="11" t="s">
        <v>23</v>
      </c>
      <c r="AK6" s="12" t="s">
        <v>24</v>
      </c>
      <c r="AL6" s="13" t="s">
        <v>25</v>
      </c>
      <c r="AM6" s="63"/>
    </row>
    <row r="7" spans="1:39" ht="30" customHeight="1" x14ac:dyDescent="0.3">
      <c r="A7" s="50" t="s">
        <v>8</v>
      </c>
      <c r="B7" s="14" t="s">
        <v>26</v>
      </c>
      <c r="C7" s="15" t="s">
        <v>23</v>
      </c>
      <c r="D7" s="15" t="s">
        <v>23</v>
      </c>
      <c r="E7" s="15" t="s">
        <v>23</v>
      </c>
      <c r="F7" s="15" t="s">
        <v>23</v>
      </c>
      <c r="G7" s="16" t="s">
        <v>9</v>
      </c>
      <c r="H7" s="16" t="s">
        <v>9</v>
      </c>
      <c r="I7" s="16" t="s">
        <v>9</v>
      </c>
      <c r="J7" s="16" t="s">
        <v>9</v>
      </c>
      <c r="K7" s="17"/>
      <c r="L7" s="17"/>
      <c r="M7" s="16" t="s">
        <v>9</v>
      </c>
      <c r="N7" s="16" t="s">
        <v>9</v>
      </c>
      <c r="O7" s="16" t="s">
        <v>9</v>
      </c>
      <c r="P7" s="16" t="s">
        <v>9</v>
      </c>
      <c r="Q7" s="16" t="s">
        <v>9</v>
      </c>
      <c r="R7" s="16" t="s">
        <v>9</v>
      </c>
      <c r="S7" s="16" t="s">
        <v>22</v>
      </c>
      <c r="T7" s="18" t="s">
        <v>27</v>
      </c>
      <c r="U7" s="18" t="s">
        <v>27</v>
      </c>
      <c r="V7" s="18" t="s">
        <v>27</v>
      </c>
      <c r="W7" s="18" t="s">
        <v>27</v>
      </c>
      <c r="X7" s="18" t="s">
        <v>27</v>
      </c>
      <c r="Y7" s="18" t="s">
        <v>27</v>
      </c>
      <c r="Z7" s="18" t="s">
        <v>27</v>
      </c>
      <c r="AA7" s="18" t="s">
        <v>27</v>
      </c>
      <c r="AB7" s="16" t="s">
        <v>9</v>
      </c>
      <c r="AC7" s="16" t="s">
        <v>9</v>
      </c>
      <c r="AD7" s="16" t="s">
        <v>9</v>
      </c>
      <c r="AE7" s="17"/>
      <c r="AF7" s="17"/>
      <c r="AG7" s="17"/>
      <c r="AH7" s="19"/>
      <c r="AI7" s="20">
        <f>COUNTIF(C7:AH7, "서울")</f>
        <v>1</v>
      </c>
      <c r="AJ7" s="20">
        <f>COUNTIF(C7:AH7, "전지")</f>
        <v>4</v>
      </c>
      <c r="AK7" s="21">
        <f>COUNTIF(C7:AH7, "문경")</f>
        <v>13</v>
      </c>
      <c r="AL7" s="22">
        <f>SUM(AI7:AK7)</f>
        <v>18</v>
      </c>
      <c r="AM7" s="23">
        <v>1</v>
      </c>
    </row>
    <row r="8" spans="1:39" ht="30" customHeight="1" x14ac:dyDescent="0.3">
      <c r="A8" s="50"/>
      <c r="B8" s="14" t="s">
        <v>28</v>
      </c>
      <c r="C8" s="15" t="s">
        <v>23</v>
      </c>
      <c r="D8" s="15" t="s">
        <v>23</v>
      </c>
      <c r="E8" s="15" t="s">
        <v>23</v>
      </c>
      <c r="F8" s="15" t="s">
        <v>23</v>
      </c>
      <c r="G8" s="16" t="s">
        <v>22</v>
      </c>
      <c r="H8" s="16" t="s">
        <v>22</v>
      </c>
      <c r="I8" s="16" t="s">
        <v>22</v>
      </c>
      <c r="J8" s="16" t="s">
        <v>22</v>
      </c>
      <c r="K8" s="17"/>
      <c r="L8" s="17"/>
      <c r="M8" s="16" t="s">
        <v>22</v>
      </c>
      <c r="N8" s="16" t="s">
        <v>22</v>
      </c>
      <c r="O8" s="16" t="s">
        <v>22</v>
      </c>
      <c r="P8" s="16" t="s">
        <v>22</v>
      </c>
      <c r="Q8" s="16" t="s">
        <v>22</v>
      </c>
      <c r="R8" s="16" t="s">
        <v>22</v>
      </c>
      <c r="S8" s="16" t="s">
        <v>22</v>
      </c>
      <c r="T8" s="18" t="s">
        <v>27</v>
      </c>
      <c r="U8" s="18" t="s">
        <v>27</v>
      </c>
      <c r="V8" s="18" t="s">
        <v>27</v>
      </c>
      <c r="W8" s="18" t="s">
        <v>27</v>
      </c>
      <c r="X8" s="18" t="s">
        <v>27</v>
      </c>
      <c r="Y8" s="18" t="s">
        <v>27</v>
      </c>
      <c r="Z8" s="18" t="s">
        <v>27</v>
      </c>
      <c r="AA8" s="18" t="s">
        <v>27</v>
      </c>
      <c r="AB8" s="16" t="s">
        <v>22</v>
      </c>
      <c r="AC8" s="16" t="s">
        <v>22</v>
      </c>
      <c r="AD8" s="16" t="s">
        <v>22</v>
      </c>
      <c r="AE8" s="17"/>
      <c r="AF8" s="17"/>
      <c r="AG8" s="17"/>
      <c r="AH8" s="19"/>
      <c r="AI8" s="20">
        <f t="shared" ref="AI8:AI29" si="0">COUNTIF(C8:AH8, "서울")</f>
        <v>14</v>
      </c>
      <c r="AJ8" s="20">
        <f t="shared" ref="AJ8:AJ29" si="1">COUNTIF(C8:AH8, "전지")</f>
        <v>4</v>
      </c>
      <c r="AK8" s="21">
        <f t="shared" ref="AK8:AK29" si="2">COUNTIF(C8:AH8, "문경")</f>
        <v>0</v>
      </c>
      <c r="AL8" s="22">
        <f t="shared" ref="AL8:AL30" si="3">SUM(AI8:AK8)</f>
        <v>18</v>
      </c>
      <c r="AM8" s="23">
        <v>1</v>
      </c>
    </row>
    <row r="9" spans="1:39" ht="30" customHeight="1" x14ac:dyDescent="0.3">
      <c r="A9" s="50"/>
      <c r="B9" s="14" t="s">
        <v>29</v>
      </c>
      <c r="C9" s="15" t="s">
        <v>23</v>
      </c>
      <c r="D9" s="15" t="s">
        <v>23</v>
      </c>
      <c r="E9" s="15" t="s">
        <v>23</v>
      </c>
      <c r="F9" s="15" t="s">
        <v>23</v>
      </c>
      <c r="G9" s="16" t="s">
        <v>9</v>
      </c>
      <c r="H9" s="16" t="s">
        <v>9</v>
      </c>
      <c r="I9" s="16" t="s">
        <v>9</v>
      </c>
      <c r="J9" s="16" t="s">
        <v>9</v>
      </c>
      <c r="K9" s="17"/>
      <c r="L9" s="17"/>
      <c r="M9" s="16" t="s">
        <v>9</v>
      </c>
      <c r="N9" s="16" t="s">
        <v>9</v>
      </c>
      <c r="O9" s="16" t="s">
        <v>9</v>
      </c>
      <c r="P9" s="16" t="s">
        <v>9</v>
      </c>
      <c r="Q9" s="16" t="s">
        <v>9</v>
      </c>
      <c r="R9" s="16" t="s">
        <v>9</v>
      </c>
      <c r="S9" s="16" t="s">
        <v>22</v>
      </c>
      <c r="T9" s="18" t="s">
        <v>27</v>
      </c>
      <c r="U9" s="18" t="s">
        <v>27</v>
      </c>
      <c r="V9" s="18" t="s">
        <v>27</v>
      </c>
      <c r="W9" s="18" t="s">
        <v>27</v>
      </c>
      <c r="X9" s="18" t="s">
        <v>27</v>
      </c>
      <c r="Y9" s="18" t="s">
        <v>27</v>
      </c>
      <c r="Z9" s="18" t="s">
        <v>27</v>
      </c>
      <c r="AA9" s="18" t="s">
        <v>27</v>
      </c>
      <c r="AB9" s="16" t="s">
        <v>9</v>
      </c>
      <c r="AC9" s="16" t="s">
        <v>9</v>
      </c>
      <c r="AD9" s="16" t="s">
        <v>9</v>
      </c>
      <c r="AE9" s="17"/>
      <c r="AF9" s="17"/>
      <c r="AG9" s="17"/>
      <c r="AH9" s="19"/>
      <c r="AI9" s="20">
        <f t="shared" si="0"/>
        <v>1</v>
      </c>
      <c r="AJ9" s="20">
        <f t="shared" si="1"/>
        <v>4</v>
      </c>
      <c r="AK9" s="21">
        <f t="shared" si="2"/>
        <v>13</v>
      </c>
      <c r="AL9" s="22">
        <f t="shared" si="3"/>
        <v>18</v>
      </c>
      <c r="AM9" s="23">
        <v>1</v>
      </c>
    </row>
    <row r="10" spans="1:39" ht="30" customHeight="1" x14ac:dyDescent="0.3">
      <c r="A10" s="50"/>
      <c r="B10" s="14" t="s">
        <v>30</v>
      </c>
      <c r="C10" s="15" t="s">
        <v>23</v>
      </c>
      <c r="D10" s="15" t="s">
        <v>23</v>
      </c>
      <c r="E10" s="15" t="s">
        <v>23</v>
      </c>
      <c r="F10" s="15" t="s">
        <v>23</v>
      </c>
      <c r="G10" s="16" t="s">
        <v>22</v>
      </c>
      <c r="H10" s="16" t="s">
        <v>22</v>
      </c>
      <c r="I10" s="16" t="s">
        <v>22</v>
      </c>
      <c r="J10" s="16" t="s">
        <v>22</v>
      </c>
      <c r="K10" s="17"/>
      <c r="L10" s="17"/>
      <c r="M10" s="16" t="s">
        <v>22</v>
      </c>
      <c r="N10" s="16" t="s">
        <v>22</v>
      </c>
      <c r="O10" s="16" t="s">
        <v>22</v>
      </c>
      <c r="P10" s="16" t="s">
        <v>22</v>
      </c>
      <c r="Q10" s="16" t="s">
        <v>22</v>
      </c>
      <c r="R10" s="16" t="s">
        <v>22</v>
      </c>
      <c r="S10" s="17"/>
      <c r="T10" s="17"/>
      <c r="U10" s="17"/>
      <c r="V10" s="17"/>
      <c r="W10" s="17"/>
      <c r="X10" s="17"/>
      <c r="Y10" s="17"/>
      <c r="Z10" s="17"/>
      <c r="AA10" s="17"/>
      <c r="AB10" s="16" t="s">
        <v>22</v>
      </c>
      <c r="AC10" s="16" t="s">
        <v>22</v>
      </c>
      <c r="AD10" s="16" t="s">
        <v>22</v>
      </c>
      <c r="AE10" s="17"/>
      <c r="AF10" s="17"/>
      <c r="AG10" s="17"/>
      <c r="AH10" s="19"/>
      <c r="AI10" s="20">
        <f t="shared" si="0"/>
        <v>13</v>
      </c>
      <c r="AJ10" s="20">
        <f t="shared" si="1"/>
        <v>4</v>
      </c>
      <c r="AK10" s="21">
        <f t="shared" si="2"/>
        <v>0</v>
      </c>
      <c r="AL10" s="22">
        <f t="shared" si="3"/>
        <v>17</v>
      </c>
      <c r="AM10" s="23">
        <v>1</v>
      </c>
    </row>
    <row r="11" spans="1:39" ht="30" customHeight="1" x14ac:dyDescent="0.3">
      <c r="A11" s="50"/>
      <c r="B11" s="14" t="s">
        <v>31</v>
      </c>
      <c r="C11" s="16" t="s">
        <v>9</v>
      </c>
      <c r="D11" s="16" t="s">
        <v>9</v>
      </c>
      <c r="E11" s="16" t="s">
        <v>9</v>
      </c>
      <c r="F11" s="16" t="s">
        <v>9</v>
      </c>
      <c r="G11" s="16" t="s">
        <v>9</v>
      </c>
      <c r="H11" s="16" t="s">
        <v>9</v>
      </c>
      <c r="I11" s="16" t="s">
        <v>9</v>
      </c>
      <c r="J11" s="16" t="s">
        <v>9</v>
      </c>
      <c r="K11" s="17"/>
      <c r="L11" s="17"/>
      <c r="M11" s="16" t="s">
        <v>9</v>
      </c>
      <c r="N11" s="16" t="s">
        <v>9</v>
      </c>
      <c r="O11" s="16" t="s">
        <v>9</v>
      </c>
      <c r="P11" s="16" t="s">
        <v>9</v>
      </c>
      <c r="Q11" s="16" t="s">
        <v>9</v>
      </c>
      <c r="R11" s="16" t="s">
        <v>9</v>
      </c>
      <c r="S11" s="16" t="s">
        <v>22</v>
      </c>
      <c r="T11" s="18" t="s">
        <v>27</v>
      </c>
      <c r="U11" s="18" t="s">
        <v>27</v>
      </c>
      <c r="V11" s="18" t="s">
        <v>27</v>
      </c>
      <c r="W11" s="18" t="s">
        <v>27</v>
      </c>
      <c r="X11" s="18" t="s">
        <v>27</v>
      </c>
      <c r="Y11" s="18" t="s">
        <v>27</v>
      </c>
      <c r="Z11" s="18" t="s">
        <v>27</v>
      </c>
      <c r="AA11" s="18" t="s">
        <v>27</v>
      </c>
      <c r="AB11" s="16" t="s">
        <v>9</v>
      </c>
      <c r="AC11" s="16" t="s">
        <v>9</v>
      </c>
      <c r="AD11" s="16" t="s">
        <v>9</v>
      </c>
      <c r="AE11" s="17"/>
      <c r="AF11" s="17"/>
      <c r="AG11" s="17"/>
      <c r="AH11" s="19"/>
      <c r="AI11" s="20">
        <f t="shared" si="0"/>
        <v>1</v>
      </c>
      <c r="AJ11" s="20">
        <f t="shared" si="1"/>
        <v>0</v>
      </c>
      <c r="AK11" s="21">
        <f t="shared" si="2"/>
        <v>17</v>
      </c>
      <c r="AL11" s="22">
        <f t="shared" si="3"/>
        <v>18</v>
      </c>
      <c r="AM11" s="23">
        <v>1</v>
      </c>
    </row>
    <row r="12" spans="1:39" ht="30" customHeight="1" x14ac:dyDescent="0.3">
      <c r="A12" s="50"/>
      <c r="B12" s="24" t="s">
        <v>32</v>
      </c>
      <c r="C12" s="15" t="s">
        <v>23</v>
      </c>
      <c r="D12" s="15" t="s">
        <v>23</v>
      </c>
      <c r="E12" s="15" t="s">
        <v>23</v>
      </c>
      <c r="F12" s="15" t="s">
        <v>23</v>
      </c>
      <c r="G12" s="16" t="s">
        <v>22</v>
      </c>
      <c r="H12" s="16" t="s">
        <v>22</v>
      </c>
      <c r="I12" s="16" t="s">
        <v>22</v>
      </c>
      <c r="J12" s="16" t="s">
        <v>22</v>
      </c>
      <c r="K12" s="17"/>
      <c r="L12" s="17"/>
      <c r="M12" s="16" t="s">
        <v>22</v>
      </c>
      <c r="N12" s="16" t="s">
        <v>22</v>
      </c>
      <c r="O12" s="16" t="s">
        <v>22</v>
      </c>
      <c r="P12" s="16" t="s">
        <v>22</v>
      </c>
      <c r="Q12" s="16" t="s">
        <v>22</v>
      </c>
      <c r="R12" s="16" t="s">
        <v>22</v>
      </c>
      <c r="S12" s="17"/>
      <c r="T12" s="17"/>
      <c r="U12" s="17"/>
      <c r="V12" s="17"/>
      <c r="W12" s="17"/>
      <c r="X12" s="17"/>
      <c r="Y12" s="17"/>
      <c r="Z12" s="17"/>
      <c r="AA12" s="17"/>
      <c r="AB12" s="16" t="s">
        <v>22</v>
      </c>
      <c r="AC12" s="16" t="s">
        <v>22</v>
      </c>
      <c r="AD12" s="16" t="s">
        <v>22</v>
      </c>
      <c r="AE12" s="17"/>
      <c r="AF12" s="17"/>
      <c r="AG12" s="17"/>
      <c r="AH12" s="19"/>
      <c r="AI12" s="20">
        <f>COUNTIF(C12:AH12, "서울")</f>
        <v>13</v>
      </c>
      <c r="AJ12" s="20">
        <f>COUNTIF(C12:AH12, "전지")</f>
        <v>4</v>
      </c>
      <c r="AK12" s="21">
        <f>COUNTIF(C12:AH12, "문경")</f>
        <v>0</v>
      </c>
      <c r="AL12" s="22">
        <f>SUM(AI12:AK12)</f>
        <v>17</v>
      </c>
      <c r="AM12" s="23">
        <v>1</v>
      </c>
    </row>
    <row r="13" spans="1:39" ht="30" customHeight="1" x14ac:dyDescent="0.3">
      <c r="A13" s="50" t="s">
        <v>10</v>
      </c>
      <c r="B13" s="14" t="s">
        <v>11</v>
      </c>
      <c r="C13" s="15" t="s">
        <v>23</v>
      </c>
      <c r="D13" s="15" t="s">
        <v>23</v>
      </c>
      <c r="E13" s="15" t="s">
        <v>23</v>
      </c>
      <c r="F13" s="15" t="s">
        <v>23</v>
      </c>
      <c r="G13" s="16" t="s">
        <v>9</v>
      </c>
      <c r="H13" s="16" t="s">
        <v>9</v>
      </c>
      <c r="I13" s="16" t="s">
        <v>9</v>
      </c>
      <c r="J13" s="16" t="s">
        <v>9</v>
      </c>
      <c r="K13" s="17"/>
      <c r="L13" s="17"/>
      <c r="M13" s="16" t="s">
        <v>9</v>
      </c>
      <c r="N13" s="16" t="s">
        <v>9</v>
      </c>
      <c r="O13" s="16" t="s">
        <v>9</v>
      </c>
      <c r="P13" s="16" t="s">
        <v>9</v>
      </c>
      <c r="Q13" s="16" t="s">
        <v>9</v>
      </c>
      <c r="R13" s="16" t="s">
        <v>9</v>
      </c>
      <c r="S13" s="16" t="s">
        <v>22</v>
      </c>
      <c r="T13" s="18" t="s">
        <v>27</v>
      </c>
      <c r="U13" s="18" t="s">
        <v>27</v>
      </c>
      <c r="V13" s="18" t="s">
        <v>27</v>
      </c>
      <c r="W13" s="18" t="s">
        <v>27</v>
      </c>
      <c r="X13" s="18" t="s">
        <v>27</v>
      </c>
      <c r="Y13" s="18" t="s">
        <v>27</v>
      </c>
      <c r="Z13" s="18" t="s">
        <v>27</v>
      </c>
      <c r="AA13" s="18" t="s">
        <v>27</v>
      </c>
      <c r="AB13" s="16" t="s">
        <v>9</v>
      </c>
      <c r="AC13" s="16" t="s">
        <v>9</v>
      </c>
      <c r="AD13" s="16" t="s">
        <v>9</v>
      </c>
      <c r="AE13" s="17"/>
      <c r="AF13" s="17"/>
      <c r="AG13" s="17"/>
      <c r="AH13" s="19"/>
      <c r="AI13" s="20">
        <f t="shared" si="0"/>
        <v>1</v>
      </c>
      <c r="AJ13" s="20">
        <f t="shared" si="1"/>
        <v>4</v>
      </c>
      <c r="AK13" s="21">
        <f t="shared" si="2"/>
        <v>13</v>
      </c>
      <c r="AL13" s="22">
        <f t="shared" si="3"/>
        <v>18</v>
      </c>
      <c r="AM13" s="23">
        <v>1</v>
      </c>
    </row>
    <row r="14" spans="1:39" ht="30" customHeight="1" x14ac:dyDescent="0.3">
      <c r="A14" s="50"/>
      <c r="B14" s="14" t="s">
        <v>12</v>
      </c>
      <c r="C14" s="15" t="s">
        <v>23</v>
      </c>
      <c r="D14" s="15" t="s">
        <v>23</v>
      </c>
      <c r="E14" s="15" t="s">
        <v>23</v>
      </c>
      <c r="F14" s="15" t="s">
        <v>23</v>
      </c>
      <c r="G14" s="16" t="s">
        <v>9</v>
      </c>
      <c r="H14" s="16" t="s">
        <v>9</v>
      </c>
      <c r="I14" s="16" t="s">
        <v>9</v>
      </c>
      <c r="J14" s="16" t="s">
        <v>9</v>
      </c>
      <c r="K14" s="17"/>
      <c r="L14" s="17"/>
      <c r="M14" s="16" t="s">
        <v>9</v>
      </c>
      <c r="N14" s="16" t="s">
        <v>9</v>
      </c>
      <c r="O14" s="16" t="s">
        <v>9</v>
      </c>
      <c r="P14" s="16" t="s">
        <v>9</v>
      </c>
      <c r="Q14" s="16" t="s">
        <v>9</v>
      </c>
      <c r="R14" s="16" t="s">
        <v>9</v>
      </c>
      <c r="S14" s="16" t="s">
        <v>22</v>
      </c>
      <c r="T14" s="18" t="s">
        <v>27</v>
      </c>
      <c r="U14" s="18" t="s">
        <v>27</v>
      </c>
      <c r="V14" s="18" t="s">
        <v>27</v>
      </c>
      <c r="W14" s="18" t="s">
        <v>27</v>
      </c>
      <c r="X14" s="18" t="s">
        <v>27</v>
      </c>
      <c r="Y14" s="18" t="s">
        <v>27</v>
      </c>
      <c r="Z14" s="18" t="s">
        <v>27</v>
      </c>
      <c r="AA14" s="18" t="s">
        <v>27</v>
      </c>
      <c r="AB14" s="16" t="s">
        <v>9</v>
      </c>
      <c r="AC14" s="16" t="s">
        <v>9</v>
      </c>
      <c r="AD14" s="16" t="s">
        <v>9</v>
      </c>
      <c r="AE14" s="17"/>
      <c r="AF14" s="17"/>
      <c r="AG14" s="17"/>
      <c r="AH14" s="19"/>
      <c r="AI14" s="20">
        <f t="shared" si="0"/>
        <v>1</v>
      </c>
      <c r="AJ14" s="20">
        <f t="shared" si="1"/>
        <v>4</v>
      </c>
      <c r="AK14" s="21">
        <f t="shared" si="2"/>
        <v>13</v>
      </c>
      <c r="AL14" s="22">
        <f t="shared" si="3"/>
        <v>18</v>
      </c>
      <c r="AM14" s="23">
        <v>1</v>
      </c>
    </row>
    <row r="15" spans="1:39" ht="30" customHeight="1" x14ac:dyDescent="0.3">
      <c r="A15" s="50"/>
      <c r="B15" s="14" t="s">
        <v>33</v>
      </c>
      <c r="C15" s="15" t="s">
        <v>23</v>
      </c>
      <c r="D15" s="15" t="s">
        <v>23</v>
      </c>
      <c r="E15" s="15" t="s">
        <v>23</v>
      </c>
      <c r="F15" s="15" t="s">
        <v>23</v>
      </c>
      <c r="G15" s="16" t="s">
        <v>9</v>
      </c>
      <c r="H15" s="16" t="s">
        <v>9</v>
      </c>
      <c r="I15" s="16" t="s">
        <v>9</v>
      </c>
      <c r="J15" s="16" t="s">
        <v>9</v>
      </c>
      <c r="K15" s="17"/>
      <c r="L15" s="17"/>
      <c r="M15" s="16" t="s">
        <v>9</v>
      </c>
      <c r="N15" s="16" t="s">
        <v>9</v>
      </c>
      <c r="O15" s="16" t="s">
        <v>9</v>
      </c>
      <c r="P15" s="16" t="s">
        <v>9</v>
      </c>
      <c r="Q15" s="16" t="s">
        <v>9</v>
      </c>
      <c r="R15" s="16" t="s">
        <v>9</v>
      </c>
      <c r="S15" s="16" t="s">
        <v>22</v>
      </c>
      <c r="T15" s="18" t="s">
        <v>27</v>
      </c>
      <c r="U15" s="18" t="s">
        <v>27</v>
      </c>
      <c r="V15" s="18" t="s">
        <v>27</v>
      </c>
      <c r="W15" s="18" t="s">
        <v>27</v>
      </c>
      <c r="X15" s="18" t="s">
        <v>27</v>
      </c>
      <c r="Y15" s="18" t="s">
        <v>27</v>
      </c>
      <c r="Z15" s="18" t="s">
        <v>27</v>
      </c>
      <c r="AA15" s="18" t="s">
        <v>27</v>
      </c>
      <c r="AB15" s="16" t="s">
        <v>9</v>
      </c>
      <c r="AC15" s="16" t="s">
        <v>9</v>
      </c>
      <c r="AD15" s="16" t="s">
        <v>9</v>
      </c>
      <c r="AE15" s="17"/>
      <c r="AF15" s="17"/>
      <c r="AG15" s="17"/>
      <c r="AH15" s="19"/>
      <c r="AI15" s="20">
        <f t="shared" si="0"/>
        <v>1</v>
      </c>
      <c r="AJ15" s="20">
        <f t="shared" si="1"/>
        <v>4</v>
      </c>
      <c r="AK15" s="21">
        <f t="shared" si="2"/>
        <v>13</v>
      </c>
      <c r="AL15" s="22">
        <f t="shared" si="3"/>
        <v>18</v>
      </c>
      <c r="AM15" s="23">
        <v>1</v>
      </c>
    </row>
    <row r="16" spans="1:39" ht="30" customHeight="1" x14ac:dyDescent="0.3">
      <c r="A16" s="50"/>
      <c r="B16" s="14" t="s">
        <v>34</v>
      </c>
      <c r="C16" s="15" t="s">
        <v>23</v>
      </c>
      <c r="D16" s="15" t="s">
        <v>23</v>
      </c>
      <c r="E16" s="15" t="s">
        <v>23</v>
      </c>
      <c r="F16" s="15" t="s">
        <v>23</v>
      </c>
      <c r="G16" s="16" t="s">
        <v>9</v>
      </c>
      <c r="H16" s="16" t="s">
        <v>9</v>
      </c>
      <c r="I16" s="16" t="s">
        <v>9</v>
      </c>
      <c r="J16" s="16" t="s">
        <v>9</v>
      </c>
      <c r="K16" s="17"/>
      <c r="L16" s="17"/>
      <c r="M16" s="16" t="s">
        <v>9</v>
      </c>
      <c r="N16" s="16" t="s">
        <v>9</v>
      </c>
      <c r="O16" s="16" t="s">
        <v>9</v>
      </c>
      <c r="P16" s="16" t="s">
        <v>9</v>
      </c>
      <c r="Q16" s="16" t="s">
        <v>9</v>
      </c>
      <c r="R16" s="16" t="s">
        <v>9</v>
      </c>
      <c r="S16" s="17"/>
      <c r="T16" s="17"/>
      <c r="U16" s="17"/>
      <c r="V16" s="17"/>
      <c r="W16" s="17"/>
      <c r="X16" s="17"/>
      <c r="Y16" s="17"/>
      <c r="Z16" s="17"/>
      <c r="AA16" s="17"/>
      <c r="AB16" s="16" t="s">
        <v>9</v>
      </c>
      <c r="AC16" s="16" t="s">
        <v>9</v>
      </c>
      <c r="AD16" s="16" t="s">
        <v>9</v>
      </c>
      <c r="AE16" s="17"/>
      <c r="AF16" s="17"/>
      <c r="AG16" s="17"/>
      <c r="AH16" s="19"/>
      <c r="AI16" s="20">
        <f t="shared" si="0"/>
        <v>0</v>
      </c>
      <c r="AJ16" s="20">
        <f t="shared" si="1"/>
        <v>4</v>
      </c>
      <c r="AK16" s="21">
        <f t="shared" si="2"/>
        <v>13</v>
      </c>
      <c r="AL16" s="22">
        <f t="shared" si="3"/>
        <v>17</v>
      </c>
      <c r="AM16" s="23">
        <v>1</v>
      </c>
    </row>
    <row r="17" spans="1:39" ht="30" customHeight="1" x14ac:dyDescent="0.3">
      <c r="A17" s="50"/>
      <c r="B17" s="14" t="s">
        <v>53</v>
      </c>
      <c r="C17" s="15" t="s">
        <v>23</v>
      </c>
      <c r="D17" s="15" t="s">
        <v>23</v>
      </c>
      <c r="E17" s="15" t="s">
        <v>23</v>
      </c>
      <c r="F17" s="15" t="s">
        <v>23</v>
      </c>
      <c r="G17" s="16" t="s">
        <v>9</v>
      </c>
      <c r="H17" s="16" t="s">
        <v>9</v>
      </c>
      <c r="I17" s="16" t="s">
        <v>9</v>
      </c>
      <c r="J17" s="16" t="s">
        <v>9</v>
      </c>
      <c r="K17" s="17"/>
      <c r="L17" s="17"/>
      <c r="M17" s="16" t="s">
        <v>9</v>
      </c>
      <c r="N17" s="16" t="s">
        <v>9</v>
      </c>
      <c r="O17" s="16" t="s">
        <v>9</v>
      </c>
      <c r="P17" s="16" t="s">
        <v>9</v>
      </c>
      <c r="Q17" s="16" t="s">
        <v>9</v>
      </c>
      <c r="R17" s="16" t="s">
        <v>9</v>
      </c>
      <c r="S17" s="17"/>
      <c r="T17" s="17"/>
      <c r="U17" s="17"/>
      <c r="V17" s="17"/>
      <c r="W17" s="17"/>
      <c r="X17" s="17"/>
      <c r="Y17" s="17"/>
      <c r="Z17" s="17"/>
      <c r="AA17" s="17"/>
      <c r="AB17" s="16" t="s">
        <v>9</v>
      </c>
      <c r="AC17" s="16" t="s">
        <v>9</v>
      </c>
      <c r="AD17" s="16" t="s">
        <v>9</v>
      </c>
      <c r="AE17" s="17"/>
      <c r="AF17" s="17"/>
      <c r="AG17" s="17"/>
      <c r="AH17" s="19"/>
      <c r="AI17" s="20">
        <f t="shared" si="0"/>
        <v>0</v>
      </c>
      <c r="AJ17" s="20">
        <f t="shared" si="1"/>
        <v>4</v>
      </c>
      <c r="AK17" s="21">
        <f t="shared" si="2"/>
        <v>13</v>
      </c>
      <c r="AL17" s="22">
        <f t="shared" si="3"/>
        <v>17</v>
      </c>
      <c r="AM17" s="23">
        <v>1</v>
      </c>
    </row>
    <row r="18" spans="1:39" ht="30" customHeight="1" x14ac:dyDescent="0.3">
      <c r="A18" s="50"/>
      <c r="B18" s="14" t="s">
        <v>35</v>
      </c>
      <c r="C18" s="15" t="s">
        <v>23</v>
      </c>
      <c r="D18" s="15" t="s">
        <v>23</v>
      </c>
      <c r="E18" s="15" t="s">
        <v>23</v>
      </c>
      <c r="F18" s="15" t="s">
        <v>23</v>
      </c>
      <c r="G18" s="16" t="s">
        <v>9</v>
      </c>
      <c r="H18" s="16" t="s">
        <v>9</v>
      </c>
      <c r="I18" s="16" t="s">
        <v>9</v>
      </c>
      <c r="J18" s="16" t="s">
        <v>9</v>
      </c>
      <c r="K18" s="17"/>
      <c r="L18" s="17"/>
      <c r="M18" s="16" t="s">
        <v>9</v>
      </c>
      <c r="N18" s="16" t="s">
        <v>9</v>
      </c>
      <c r="O18" s="16" t="s">
        <v>9</v>
      </c>
      <c r="P18" s="16" t="s">
        <v>9</v>
      </c>
      <c r="Q18" s="16" t="s">
        <v>9</v>
      </c>
      <c r="R18" s="16" t="s">
        <v>9</v>
      </c>
      <c r="S18" s="17"/>
      <c r="T18" s="17"/>
      <c r="U18" s="17"/>
      <c r="V18" s="17"/>
      <c r="W18" s="17"/>
      <c r="X18" s="17"/>
      <c r="Y18" s="17"/>
      <c r="Z18" s="17"/>
      <c r="AA18" s="17"/>
      <c r="AB18" s="16" t="s">
        <v>9</v>
      </c>
      <c r="AC18" s="16" t="s">
        <v>9</v>
      </c>
      <c r="AD18" s="16" t="s">
        <v>9</v>
      </c>
      <c r="AE18" s="17"/>
      <c r="AF18" s="17"/>
      <c r="AG18" s="17"/>
      <c r="AH18" s="19"/>
      <c r="AI18" s="20">
        <f t="shared" si="0"/>
        <v>0</v>
      </c>
      <c r="AJ18" s="20">
        <f t="shared" si="1"/>
        <v>4</v>
      </c>
      <c r="AK18" s="21">
        <f t="shared" si="2"/>
        <v>13</v>
      </c>
      <c r="AL18" s="22">
        <f t="shared" si="3"/>
        <v>17</v>
      </c>
      <c r="AM18" s="23">
        <v>1</v>
      </c>
    </row>
    <row r="19" spans="1:39" ht="30" customHeight="1" x14ac:dyDescent="0.3">
      <c r="A19" s="50"/>
      <c r="B19" s="14" t="s">
        <v>36</v>
      </c>
      <c r="C19" s="15" t="s">
        <v>23</v>
      </c>
      <c r="D19" s="15" t="s">
        <v>23</v>
      </c>
      <c r="E19" s="15" t="s">
        <v>23</v>
      </c>
      <c r="F19" s="15" t="s">
        <v>23</v>
      </c>
      <c r="G19" s="16" t="s">
        <v>22</v>
      </c>
      <c r="H19" s="16" t="s">
        <v>22</v>
      </c>
      <c r="I19" s="16" t="s">
        <v>22</v>
      </c>
      <c r="J19" s="16" t="s">
        <v>22</v>
      </c>
      <c r="K19" s="17"/>
      <c r="L19" s="17"/>
      <c r="M19" s="16" t="s">
        <v>22</v>
      </c>
      <c r="N19" s="16" t="s">
        <v>22</v>
      </c>
      <c r="O19" s="16" t="s">
        <v>22</v>
      </c>
      <c r="P19" s="16" t="s">
        <v>22</v>
      </c>
      <c r="Q19" s="16" t="s">
        <v>22</v>
      </c>
      <c r="R19" s="16" t="s">
        <v>22</v>
      </c>
      <c r="S19" s="17"/>
      <c r="T19" s="17"/>
      <c r="U19" s="17"/>
      <c r="V19" s="17"/>
      <c r="W19" s="17"/>
      <c r="X19" s="17"/>
      <c r="Y19" s="17"/>
      <c r="Z19" s="17"/>
      <c r="AA19" s="17"/>
      <c r="AB19" s="16" t="s">
        <v>22</v>
      </c>
      <c r="AC19" s="16" t="s">
        <v>22</v>
      </c>
      <c r="AD19" s="16" t="s">
        <v>22</v>
      </c>
      <c r="AE19" s="17"/>
      <c r="AF19" s="17"/>
      <c r="AG19" s="17"/>
      <c r="AH19" s="19"/>
      <c r="AI19" s="20">
        <f t="shared" si="0"/>
        <v>13</v>
      </c>
      <c r="AJ19" s="20">
        <f t="shared" si="1"/>
        <v>4</v>
      </c>
      <c r="AK19" s="21">
        <f t="shared" si="2"/>
        <v>0</v>
      </c>
      <c r="AL19" s="22">
        <f t="shared" si="3"/>
        <v>17</v>
      </c>
      <c r="AM19" s="23">
        <v>1</v>
      </c>
    </row>
    <row r="20" spans="1:39" ht="30" customHeight="1" x14ac:dyDescent="0.3">
      <c r="A20" s="50"/>
      <c r="B20" s="14" t="s">
        <v>37</v>
      </c>
      <c r="C20" s="15" t="s">
        <v>23</v>
      </c>
      <c r="D20" s="15" t="s">
        <v>23</v>
      </c>
      <c r="E20" s="15" t="s">
        <v>23</v>
      </c>
      <c r="F20" s="15" t="s">
        <v>23</v>
      </c>
      <c r="G20" s="16" t="s">
        <v>22</v>
      </c>
      <c r="H20" s="16" t="s">
        <v>22</v>
      </c>
      <c r="I20" s="16" t="s">
        <v>22</v>
      </c>
      <c r="J20" s="16" t="s">
        <v>22</v>
      </c>
      <c r="K20" s="17"/>
      <c r="L20" s="17"/>
      <c r="M20" s="16" t="s">
        <v>22</v>
      </c>
      <c r="N20" s="16" t="s">
        <v>22</v>
      </c>
      <c r="O20" s="16" t="s">
        <v>22</v>
      </c>
      <c r="P20" s="16" t="s">
        <v>22</v>
      </c>
      <c r="Q20" s="16" t="s">
        <v>22</v>
      </c>
      <c r="R20" s="16" t="s">
        <v>22</v>
      </c>
      <c r="S20" s="17"/>
      <c r="T20" s="17"/>
      <c r="U20" s="17"/>
      <c r="V20" s="17"/>
      <c r="W20" s="17"/>
      <c r="X20" s="17"/>
      <c r="Y20" s="17"/>
      <c r="Z20" s="17"/>
      <c r="AA20" s="17"/>
      <c r="AB20" s="16" t="s">
        <v>22</v>
      </c>
      <c r="AC20" s="16" t="s">
        <v>22</v>
      </c>
      <c r="AD20" s="16" t="s">
        <v>22</v>
      </c>
      <c r="AE20" s="17"/>
      <c r="AF20" s="17"/>
      <c r="AG20" s="17"/>
      <c r="AH20" s="19"/>
      <c r="AI20" s="20">
        <f t="shared" si="0"/>
        <v>13</v>
      </c>
      <c r="AJ20" s="20">
        <f t="shared" si="1"/>
        <v>4</v>
      </c>
      <c r="AK20" s="21">
        <f t="shared" si="2"/>
        <v>0</v>
      </c>
      <c r="AL20" s="22">
        <f t="shared" si="3"/>
        <v>17</v>
      </c>
      <c r="AM20" s="23">
        <v>1</v>
      </c>
    </row>
    <row r="21" spans="1:39" ht="30" customHeight="1" x14ac:dyDescent="0.3">
      <c r="A21" s="50"/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>
        <f t="shared" si="0"/>
        <v>0</v>
      </c>
      <c r="AJ21" s="20">
        <f t="shared" si="1"/>
        <v>0</v>
      </c>
      <c r="AK21" s="21">
        <f t="shared" si="2"/>
        <v>0</v>
      </c>
      <c r="AL21" s="25">
        <f t="shared" si="3"/>
        <v>0</v>
      </c>
      <c r="AM21" s="26"/>
    </row>
    <row r="22" spans="1:39" ht="30" customHeight="1" x14ac:dyDescent="0.3">
      <c r="A22" s="50" t="s">
        <v>13</v>
      </c>
      <c r="B22" s="14" t="s">
        <v>38</v>
      </c>
      <c r="C22" s="15" t="s">
        <v>23</v>
      </c>
      <c r="D22" s="15" t="s">
        <v>23</v>
      </c>
      <c r="E22" s="15" t="s">
        <v>23</v>
      </c>
      <c r="F22" s="15" t="s">
        <v>23</v>
      </c>
      <c r="G22" s="16" t="s">
        <v>22</v>
      </c>
      <c r="H22" s="16" t="s">
        <v>22</v>
      </c>
      <c r="I22" s="16" t="s">
        <v>22</v>
      </c>
      <c r="J22" s="16" t="s">
        <v>22</v>
      </c>
      <c r="K22" s="17"/>
      <c r="L22" s="17"/>
      <c r="M22" s="16" t="s">
        <v>22</v>
      </c>
      <c r="N22" s="16" t="s">
        <v>22</v>
      </c>
      <c r="O22" s="16" t="s">
        <v>22</v>
      </c>
      <c r="P22" s="16" t="s">
        <v>22</v>
      </c>
      <c r="Q22" s="16" t="s">
        <v>22</v>
      </c>
      <c r="R22" s="16" t="s">
        <v>22</v>
      </c>
      <c r="S22" s="17"/>
      <c r="T22" s="17"/>
      <c r="U22" s="17"/>
      <c r="V22" s="17"/>
      <c r="W22" s="17"/>
      <c r="X22" s="17"/>
      <c r="Y22" s="17"/>
      <c r="Z22" s="17"/>
      <c r="AA22" s="17"/>
      <c r="AB22" s="16" t="s">
        <v>22</v>
      </c>
      <c r="AC22" s="16" t="s">
        <v>22</v>
      </c>
      <c r="AD22" s="16" t="s">
        <v>22</v>
      </c>
      <c r="AE22" s="17"/>
      <c r="AF22" s="17"/>
      <c r="AG22" s="17"/>
      <c r="AH22" s="19"/>
      <c r="AI22" s="20">
        <f t="shared" si="0"/>
        <v>13</v>
      </c>
      <c r="AJ22" s="20">
        <f t="shared" si="1"/>
        <v>4</v>
      </c>
      <c r="AK22" s="21">
        <f t="shared" si="2"/>
        <v>0</v>
      </c>
      <c r="AL22" s="22">
        <f t="shared" si="3"/>
        <v>17</v>
      </c>
      <c r="AM22" s="23">
        <v>1</v>
      </c>
    </row>
    <row r="23" spans="1:39" ht="30" customHeight="1" x14ac:dyDescent="0.3">
      <c r="A23" s="50"/>
      <c r="B23" s="14" t="s">
        <v>39</v>
      </c>
      <c r="C23" s="15" t="s">
        <v>23</v>
      </c>
      <c r="D23" s="15" t="s">
        <v>23</v>
      </c>
      <c r="E23" s="15" t="s">
        <v>23</v>
      </c>
      <c r="F23" s="15" t="s">
        <v>23</v>
      </c>
      <c r="G23" s="16" t="s">
        <v>22</v>
      </c>
      <c r="H23" s="16" t="s">
        <v>22</v>
      </c>
      <c r="I23" s="16" t="s">
        <v>22</v>
      </c>
      <c r="J23" s="16" t="s">
        <v>22</v>
      </c>
      <c r="K23" s="17"/>
      <c r="L23" s="17"/>
      <c r="M23" s="16" t="s">
        <v>22</v>
      </c>
      <c r="N23" s="16" t="s">
        <v>22</v>
      </c>
      <c r="O23" s="16" t="s">
        <v>22</v>
      </c>
      <c r="P23" s="16" t="s">
        <v>22</v>
      </c>
      <c r="Q23" s="16" t="s">
        <v>22</v>
      </c>
      <c r="R23" s="16" t="s">
        <v>22</v>
      </c>
      <c r="S23" s="16" t="s">
        <v>22</v>
      </c>
      <c r="T23" s="18" t="s">
        <v>27</v>
      </c>
      <c r="U23" s="18" t="s">
        <v>27</v>
      </c>
      <c r="V23" s="18" t="s">
        <v>27</v>
      </c>
      <c r="W23" s="18" t="s">
        <v>27</v>
      </c>
      <c r="X23" s="18" t="s">
        <v>27</v>
      </c>
      <c r="Y23" s="18" t="s">
        <v>27</v>
      </c>
      <c r="Z23" s="18" t="s">
        <v>27</v>
      </c>
      <c r="AA23" s="18" t="s">
        <v>27</v>
      </c>
      <c r="AB23" s="16" t="s">
        <v>22</v>
      </c>
      <c r="AC23" s="16" t="s">
        <v>22</v>
      </c>
      <c r="AD23" s="16" t="s">
        <v>22</v>
      </c>
      <c r="AE23" s="17"/>
      <c r="AF23" s="17"/>
      <c r="AG23" s="17"/>
      <c r="AH23" s="19"/>
      <c r="AI23" s="20">
        <f t="shared" si="0"/>
        <v>14</v>
      </c>
      <c r="AJ23" s="20">
        <f t="shared" si="1"/>
        <v>4</v>
      </c>
      <c r="AK23" s="21">
        <f t="shared" si="2"/>
        <v>0</v>
      </c>
      <c r="AL23" s="22">
        <f t="shared" si="3"/>
        <v>18</v>
      </c>
      <c r="AM23" s="23">
        <v>1</v>
      </c>
    </row>
    <row r="24" spans="1:39" ht="30" customHeight="1" x14ac:dyDescent="0.3">
      <c r="A24" s="50"/>
      <c r="B24" s="14" t="s">
        <v>40</v>
      </c>
      <c r="C24" s="15" t="s">
        <v>23</v>
      </c>
      <c r="D24" s="15" t="s">
        <v>23</v>
      </c>
      <c r="E24" s="15" t="s">
        <v>23</v>
      </c>
      <c r="F24" s="15" t="s">
        <v>23</v>
      </c>
      <c r="G24" s="16" t="s">
        <v>22</v>
      </c>
      <c r="H24" s="16" t="s">
        <v>22</v>
      </c>
      <c r="I24" s="16" t="s">
        <v>22</v>
      </c>
      <c r="J24" s="16" t="s">
        <v>22</v>
      </c>
      <c r="K24" s="17"/>
      <c r="L24" s="17"/>
      <c r="M24" s="16" t="s">
        <v>22</v>
      </c>
      <c r="N24" s="16" t="s">
        <v>22</v>
      </c>
      <c r="O24" s="16" t="s">
        <v>22</v>
      </c>
      <c r="P24" s="16" t="s">
        <v>22</v>
      </c>
      <c r="Q24" s="16" t="s">
        <v>22</v>
      </c>
      <c r="R24" s="16" t="s">
        <v>22</v>
      </c>
      <c r="S24" s="16" t="s">
        <v>22</v>
      </c>
      <c r="T24" s="18" t="s">
        <v>27</v>
      </c>
      <c r="U24" s="18" t="s">
        <v>27</v>
      </c>
      <c r="V24" s="18" t="s">
        <v>27</v>
      </c>
      <c r="W24" s="18" t="s">
        <v>27</v>
      </c>
      <c r="X24" s="18" t="s">
        <v>27</v>
      </c>
      <c r="Y24" s="18" t="s">
        <v>27</v>
      </c>
      <c r="Z24" s="18" t="s">
        <v>27</v>
      </c>
      <c r="AA24" s="18" t="s">
        <v>27</v>
      </c>
      <c r="AB24" s="16" t="s">
        <v>22</v>
      </c>
      <c r="AC24" s="16" t="s">
        <v>22</v>
      </c>
      <c r="AD24" s="16" t="s">
        <v>22</v>
      </c>
      <c r="AE24" s="17"/>
      <c r="AF24" s="17"/>
      <c r="AG24" s="17"/>
      <c r="AH24" s="19"/>
      <c r="AI24" s="20">
        <f t="shared" si="0"/>
        <v>14</v>
      </c>
      <c r="AJ24" s="20">
        <f t="shared" si="1"/>
        <v>4</v>
      </c>
      <c r="AK24" s="21">
        <f t="shared" si="2"/>
        <v>0</v>
      </c>
      <c r="AL24" s="22">
        <f t="shared" si="3"/>
        <v>18</v>
      </c>
      <c r="AM24" s="23">
        <v>1</v>
      </c>
    </row>
    <row r="25" spans="1:39" ht="30" customHeight="1" x14ac:dyDescent="0.3">
      <c r="A25" s="50"/>
      <c r="B25" s="14" t="s">
        <v>41</v>
      </c>
      <c r="C25" s="15" t="s">
        <v>23</v>
      </c>
      <c r="D25" s="15" t="s">
        <v>23</v>
      </c>
      <c r="E25" s="15" t="s">
        <v>23</v>
      </c>
      <c r="F25" s="15" t="s">
        <v>23</v>
      </c>
      <c r="G25" s="16" t="s">
        <v>22</v>
      </c>
      <c r="H25" s="16" t="s">
        <v>22</v>
      </c>
      <c r="I25" s="16" t="s">
        <v>22</v>
      </c>
      <c r="J25" s="16" t="s">
        <v>22</v>
      </c>
      <c r="K25" s="17"/>
      <c r="L25" s="17"/>
      <c r="M25" s="16" t="s">
        <v>22</v>
      </c>
      <c r="N25" s="16" t="s">
        <v>22</v>
      </c>
      <c r="O25" s="16" t="s">
        <v>22</v>
      </c>
      <c r="P25" s="16" t="s">
        <v>22</v>
      </c>
      <c r="Q25" s="16" t="s">
        <v>22</v>
      </c>
      <c r="R25" s="16" t="s">
        <v>22</v>
      </c>
      <c r="S25" s="17"/>
      <c r="T25" s="17"/>
      <c r="U25" s="17"/>
      <c r="V25" s="17"/>
      <c r="W25" s="17"/>
      <c r="X25" s="17"/>
      <c r="Y25" s="17"/>
      <c r="Z25" s="17"/>
      <c r="AA25" s="17"/>
      <c r="AB25" s="16" t="s">
        <v>22</v>
      </c>
      <c r="AC25" s="16" t="s">
        <v>22</v>
      </c>
      <c r="AD25" s="16" t="s">
        <v>22</v>
      </c>
      <c r="AE25" s="17"/>
      <c r="AF25" s="17"/>
      <c r="AG25" s="17"/>
      <c r="AH25" s="19"/>
      <c r="AI25" s="20">
        <f t="shared" si="0"/>
        <v>13</v>
      </c>
      <c r="AJ25" s="20">
        <f t="shared" si="1"/>
        <v>4</v>
      </c>
      <c r="AK25" s="21">
        <f t="shared" si="2"/>
        <v>0</v>
      </c>
      <c r="AL25" s="22">
        <f t="shared" si="3"/>
        <v>17</v>
      </c>
      <c r="AM25" s="23">
        <v>1</v>
      </c>
    </row>
    <row r="26" spans="1:39" ht="30" customHeight="1" x14ac:dyDescent="0.3">
      <c r="A26" s="50"/>
      <c r="B26" s="14" t="s">
        <v>42</v>
      </c>
      <c r="C26" s="15" t="s">
        <v>23</v>
      </c>
      <c r="D26" s="15" t="s">
        <v>23</v>
      </c>
      <c r="E26" s="15" t="s">
        <v>23</v>
      </c>
      <c r="F26" s="15" t="s">
        <v>23</v>
      </c>
      <c r="G26" s="16" t="s">
        <v>9</v>
      </c>
      <c r="H26" s="16" t="s">
        <v>9</v>
      </c>
      <c r="I26" s="16" t="s">
        <v>9</v>
      </c>
      <c r="J26" s="16" t="s">
        <v>9</v>
      </c>
      <c r="K26" s="17"/>
      <c r="L26" s="17"/>
      <c r="M26" s="16" t="s">
        <v>9</v>
      </c>
      <c r="N26" s="16" t="s">
        <v>9</v>
      </c>
      <c r="O26" s="16" t="s">
        <v>9</v>
      </c>
      <c r="P26" s="16" t="s">
        <v>9</v>
      </c>
      <c r="Q26" s="16" t="s">
        <v>9</v>
      </c>
      <c r="R26" s="16" t="s">
        <v>9</v>
      </c>
      <c r="S26" s="17"/>
      <c r="T26" s="17"/>
      <c r="U26" s="17"/>
      <c r="V26" s="17"/>
      <c r="W26" s="17"/>
      <c r="X26" s="17"/>
      <c r="Y26" s="17"/>
      <c r="Z26" s="17"/>
      <c r="AA26" s="17"/>
      <c r="AB26" s="16" t="s">
        <v>9</v>
      </c>
      <c r="AC26" s="16" t="s">
        <v>9</v>
      </c>
      <c r="AD26" s="16" t="s">
        <v>9</v>
      </c>
      <c r="AE26" s="17"/>
      <c r="AF26" s="17"/>
      <c r="AG26" s="17"/>
      <c r="AH26" s="19"/>
      <c r="AI26" s="20">
        <f t="shared" si="0"/>
        <v>0</v>
      </c>
      <c r="AJ26" s="20">
        <f t="shared" si="1"/>
        <v>4</v>
      </c>
      <c r="AK26" s="21">
        <f t="shared" si="2"/>
        <v>13</v>
      </c>
      <c r="AL26" s="22">
        <f t="shared" si="3"/>
        <v>17</v>
      </c>
      <c r="AM26" s="23">
        <v>1</v>
      </c>
    </row>
    <row r="27" spans="1:39" ht="30" customHeight="1" x14ac:dyDescent="0.3">
      <c r="A27" s="50"/>
      <c r="B27" s="14" t="s">
        <v>43</v>
      </c>
      <c r="C27" s="15" t="s">
        <v>23</v>
      </c>
      <c r="D27" s="15" t="s">
        <v>23</v>
      </c>
      <c r="E27" s="15" t="s">
        <v>23</v>
      </c>
      <c r="F27" s="15" t="s">
        <v>23</v>
      </c>
      <c r="G27" s="16" t="s">
        <v>9</v>
      </c>
      <c r="H27" s="16" t="s">
        <v>9</v>
      </c>
      <c r="I27" s="16" t="s">
        <v>9</v>
      </c>
      <c r="J27" s="16" t="s">
        <v>9</v>
      </c>
      <c r="K27" s="17"/>
      <c r="L27" s="17"/>
      <c r="M27" s="16" t="s">
        <v>9</v>
      </c>
      <c r="N27" s="16" t="s">
        <v>9</v>
      </c>
      <c r="O27" s="16" t="s">
        <v>9</v>
      </c>
      <c r="P27" s="16" t="s">
        <v>9</v>
      </c>
      <c r="Q27" s="16" t="s">
        <v>9</v>
      </c>
      <c r="R27" s="16" t="s">
        <v>9</v>
      </c>
      <c r="S27" s="17"/>
      <c r="T27" s="17"/>
      <c r="U27" s="17"/>
      <c r="V27" s="17"/>
      <c r="W27" s="17"/>
      <c r="X27" s="17"/>
      <c r="Y27" s="17"/>
      <c r="Z27" s="17"/>
      <c r="AA27" s="17"/>
      <c r="AB27" s="16" t="s">
        <v>9</v>
      </c>
      <c r="AC27" s="16" t="s">
        <v>9</v>
      </c>
      <c r="AD27" s="16" t="s">
        <v>9</v>
      </c>
      <c r="AE27" s="17"/>
      <c r="AF27" s="17"/>
      <c r="AG27" s="17"/>
      <c r="AH27" s="19"/>
      <c r="AI27" s="20">
        <f t="shared" si="0"/>
        <v>0</v>
      </c>
      <c r="AJ27" s="20">
        <f t="shared" si="1"/>
        <v>4</v>
      </c>
      <c r="AK27" s="21">
        <f t="shared" si="2"/>
        <v>13</v>
      </c>
      <c r="AL27" s="22">
        <f t="shared" si="3"/>
        <v>17</v>
      </c>
      <c r="AM27" s="23">
        <v>1</v>
      </c>
    </row>
    <row r="28" spans="1:39" ht="30" customHeight="1" x14ac:dyDescent="0.3">
      <c r="A28" s="50"/>
      <c r="B28" s="14" t="s">
        <v>44</v>
      </c>
      <c r="C28" s="15" t="s">
        <v>23</v>
      </c>
      <c r="D28" s="15" t="s">
        <v>23</v>
      </c>
      <c r="E28" s="15" t="s">
        <v>23</v>
      </c>
      <c r="F28" s="15" t="s">
        <v>23</v>
      </c>
      <c r="G28" s="16" t="s">
        <v>22</v>
      </c>
      <c r="H28" s="16" t="s">
        <v>22</v>
      </c>
      <c r="I28" s="16" t="s">
        <v>22</v>
      </c>
      <c r="J28" s="16" t="s">
        <v>22</v>
      </c>
      <c r="K28" s="17"/>
      <c r="L28" s="17"/>
      <c r="M28" s="16" t="s">
        <v>22</v>
      </c>
      <c r="N28" s="16" t="s">
        <v>22</v>
      </c>
      <c r="O28" s="16" t="s">
        <v>22</v>
      </c>
      <c r="P28" s="16" t="s">
        <v>22</v>
      </c>
      <c r="Q28" s="16" t="s">
        <v>22</v>
      </c>
      <c r="R28" s="16" t="s">
        <v>22</v>
      </c>
      <c r="S28" s="17"/>
      <c r="T28" s="17"/>
      <c r="U28" s="17"/>
      <c r="V28" s="17"/>
      <c r="W28" s="17"/>
      <c r="X28" s="17"/>
      <c r="Y28" s="17"/>
      <c r="Z28" s="17"/>
      <c r="AA28" s="17"/>
      <c r="AB28" s="16" t="s">
        <v>22</v>
      </c>
      <c r="AC28" s="16" t="s">
        <v>22</v>
      </c>
      <c r="AD28" s="16" t="s">
        <v>22</v>
      </c>
      <c r="AE28" s="17"/>
      <c r="AF28" s="17"/>
      <c r="AG28" s="17"/>
      <c r="AH28" s="19"/>
      <c r="AI28" s="20">
        <f t="shared" si="0"/>
        <v>13</v>
      </c>
      <c r="AJ28" s="20">
        <f t="shared" si="1"/>
        <v>4</v>
      </c>
      <c r="AK28" s="21">
        <f t="shared" si="2"/>
        <v>0</v>
      </c>
      <c r="AL28" s="22">
        <f t="shared" si="3"/>
        <v>17</v>
      </c>
      <c r="AM28" s="23">
        <v>1</v>
      </c>
    </row>
    <row r="29" spans="1:39" ht="30" customHeight="1" x14ac:dyDescent="0.3">
      <c r="A29" s="50"/>
      <c r="B29" s="14" t="s">
        <v>45</v>
      </c>
      <c r="C29" s="15" t="s">
        <v>23</v>
      </c>
      <c r="D29" s="15" t="s">
        <v>23</v>
      </c>
      <c r="E29" s="15" t="s">
        <v>23</v>
      </c>
      <c r="F29" s="15" t="s">
        <v>23</v>
      </c>
      <c r="G29" s="16" t="s">
        <v>9</v>
      </c>
      <c r="H29" s="16" t="s">
        <v>9</v>
      </c>
      <c r="I29" s="16" t="s">
        <v>9</v>
      </c>
      <c r="J29" s="16" t="s">
        <v>9</v>
      </c>
      <c r="K29" s="17"/>
      <c r="L29" s="17"/>
      <c r="M29" s="16" t="s">
        <v>9</v>
      </c>
      <c r="N29" s="16" t="s">
        <v>9</v>
      </c>
      <c r="O29" s="16" t="s">
        <v>9</v>
      </c>
      <c r="P29" s="16" t="s">
        <v>9</v>
      </c>
      <c r="Q29" s="16" t="s">
        <v>9</v>
      </c>
      <c r="R29" s="16" t="s">
        <v>9</v>
      </c>
      <c r="S29" s="17"/>
      <c r="T29" s="17"/>
      <c r="U29" s="17"/>
      <c r="V29" s="17"/>
      <c r="W29" s="17"/>
      <c r="X29" s="17"/>
      <c r="Y29" s="17"/>
      <c r="Z29" s="17"/>
      <c r="AA29" s="17"/>
      <c r="AB29" s="16" t="s">
        <v>9</v>
      </c>
      <c r="AC29" s="16" t="s">
        <v>9</v>
      </c>
      <c r="AD29" s="16" t="s">
        <v>9</v>
      </c>
      <c r="AE29" s="17"/>
      <c r="AF29" s="17"/>
      <c r="AG29" s="17"/>
      <c r="AH29" s="19"/>
      <c r="AI29" s="20">
        <f t="shared" si="0"/>
        <v>0</v>
      </c>
      <c r="AJ29" s="20">
        <f t="shared" si="1"/>
        <v>4</v>
      </c>
      <c r="AK29" s="21">
        <f t="shared" si="2"/>
        <v>13</v>
      </c>
      <c r="AL29" s="22">
        <f t="shared" si="3"/>
        <v>17</v>
      </c>
      <c r="AM29" s="23">
        <v>1</v>
      </c>
    </row>
    <row r="30" spans="1:39" ht="30" customHeight="1" thickBot="1" x14ac:dyDescent="0.35">
      <c r="A30" s="51"/>
      <c r="B30" s="27"/>
      <c r="C30" s="28"/>
      <c r="D30" s="28"/>
      <c r="E30" s="28"/>
      <c r="F30" s="28"/>
      <c r="G30" s="28"/>
      <c r="H30" s="28"/>
      <c r="I30" s="29"/>
      <c r="J30" s="28"/>
      <c r="K30" s="28"/>
      <c r="L30" s="29"/>
      <c r="M30" s="29"/>
      <c r="N30" s="29"/>
      <c r="O30" s="30"/>
      <c r="P30" s="30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F30" s="29"/>
      <c r="AG30" s="29"/>
      <c r="AH30" s="29"/>
      <c r="AI30" s="31">
        <f>COUNTIF(C30:AF30, "서울")</f>
        <v>0</v>
      </c>
      <c r="AJ30" s="31">
        <f>COUNTIF(D30:AH30, "서울")</f>
        <v>0</v>
      </c>
      <c r="AK30" s="32">
        <f>COUNTIF(C30:AF30, "문경")</f>
        <v>0</v>
      </c>
      <c r="AL30" s="33">
        <f t="shared" si="3"/>
        <v>0</v>
      </c>
      <c r="AM30" s="34"/>
    </row>
    <row r="31" spans="1:39" ht="30" customHeight="1" thickBot="1" x14ac:dyDescent="0.35">
      <c r="A31" s="35" t="s">
        <v>46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6"/>
      <c r="AI31" s="37">
        <f>MAX(AI7:AI30)</f>
        <v>14</v>
      </c>
      <c r="AJ31" s="37">
        <f>MAX(AJ7:AJ30)</f>
        <v>4</v>
      </c>
      <c r="AK31" s="37">
        <f>MAX(AK7:AK30)</f>
        <v>17</v>
      </c>
      <c r="AL31" s="37">
        <f>MAX(AL7:AL30)</f>
        <v>18</v>
      </c>
      <c r="AM31" s="4"/>
    </row>
    <row r="32" spans="1:39" ht="30" customHeight="1" x14ac:dyDescent="0.3">
      <c r="A32" s="52" t="s">
        <v>47</v>
      </c>
      <c r="B32" s="38" t="s">
        <v>48</v>
      </c>
      <c r="C32" s="39">
        <f t="shared" ref="C32:AG32" si="4">COUNTIF(C7:C30, "서울")</f>
        <v>0</v>
      </c>
      <c r="D32" s="39">
        <f t="shared" si="4"/>
        <v>0</v>
      </c>
      <c r="E32" s="39">
        <f t="shared" si="4"/>
        <v>0</v>
      </c>
      <c r="F32" s="39">
        <f t="shared" si="4"/>
        <v>0</v>
      </c>
      <c r="G32" s="39">
        <f t="shared" si="4"/>
        <v>10</v>
      </c>
      <c r="H32" s="39">
        <f t="shared" si="4"/>
        <v>10</v>
      </c>
      <c r="I32" s="39">
        <f t="shared" si="4"/>
        <v>10</v>
      </c>
      <c r="J32" s="39">
        <f t="shared" si="4"/>
        <v>10</v>
      </c>
      <c r="K32" s="39">
        <f t="shared" si="4"/>
        <v>0</v>
      </c>
      <c r="L32" s="39">
        <f t="shared" si="4"/>
        <v>0</v>
      </c>
      <c r="M32" s="39">
        <f t="shared" si="4"/>
        <v>10</v>
      </c>
      <c r="N32" s="39">
        <f t="shared" si="4"/>
        <v>10</v>
      </c>
      <c r="O32" s="39">
        <f t="shared" si="4"/>
        <v>10</v>
      </c>
      <c r="P32" s="39">
        <f t="shared" si="4"/>
        <v>10</v>
      </c>
      <c r="Q32" s="39">
        <f t="shared" si="4"/>
        <v>10</v>
      </c>
      <c r="R32" s="39">
        <f t="shared" si="4"/>
        <v>10</v>
      </c>
      <c r="S32" s="39">
        <f t="shared" si="4"/>
        <v>9</v>
      </c>
      <c r="T32" s="39">
        <f t="shared" si="4"/>
        <v>0</v>
      </c>
      <c r="U32" s="39">
        <f t="shared" si="4"/>
        <v>0</v>
      </c>
      <c r="V32" s="39">
        <f t="shared" si="4"/>
        <v>0</v>
      </c>
      <c r="W32" s="39">
        <f t="shared" si="4"/>
        <v>0</v>
      </c>
      <c r="X32" s="39">
        <f t="shared" si="4"/>
        <v>0</v>
      </c>
      <c r="Y32" s="39">
        <f t="shared" si="4"/>
        <v>0</v>
      </c>
      <c r="Z32" s="39">
        <f t="shared" si="4"/>
        <v>0</v>
      </c>
      <c r="AA32" s="39">
        <f t="shared" si="4"/>
        <v>0</v>
      </c>
      <c r="AB32" s="39">
        <f t="shared" si="4"/>
        <v>10</v>
      </c>
      <c r="AC32" s="39">
        <f t="shared" si="4"/>
        <v>10</v>
      </c>
      <c r="AD32" s="39">
        <f t="shared" si="4"/>
        <v>10</v>
      </c>
      <c r="AE32" s="39">
        <f t="shared" si="4"/>
        <v>0</v>
      </c>
      <c r="AF32" s="39">
        <f t="shared" si="4"/>
        <v>0</v>
      </c>
      <c r="AG32" s="40">
        <f t="shared" si="4"/>
        <v>0</v>
      </c>
      <c r="AH32" s="41"/>
      <c r="AI32" s="41"/>
      <c r="AJ32" s="42"/>
      <c r="AK32" s="42"/>
      <c r="AL32" s="42"/>
      <c r="AM32" s="42"/>
    </row>
    <row r="33" spans="1:39" ht="30" customHeight="1" x14ac:dyDescent="0.3">
      <c r="A33" s="53"/>
      <c r="B33" s="43" t="s">
        <v>49</v>
      </c>
      <c r="C33" s="44">
        <f t="shared" ref="C33:AG33" si="5">COUNTIF(C7:C30, "문경")</f>
        <v>1</v>
      </c>
      <c r="D33" s="44">
        <f t="shared" si="5"/>
        <v>1</v>
      </c>
      <c r="E33" s="44">
        <f t="shared" si="5"/>
        <v>1</v>
      </c>
      <c r="F33" s="44">
        <f t="shared" si="5"/>
        <v>1</v>
      </c>
      <c r="G33" s="44">
        <f t="shared" si="5"/>
        <v>12</v>
      </c>
      <c r="H33" s="44">
        <f t="shared" si="5"/>
        <v>12</v>
      </c>
      <c r="I33" s="44">
        <f t="shared" si="5"/>
        <v>12</v>
      </c>
      <c r="J33" s="44">
        <f t="shared" si="5"/>
        <v>12</v>
      </c>
      <c r="K33" s="44">
        <f t="shared" si="5"/>
        <v>0</v>
      </c>
      <c r="L33" s="44">
        <f t="shared" si="5"/>
        <v>0</v>
      </c>
      <c r="M33" s="44">
        <f t="shared" si="5"/>
        <v>12</v>
      </c>
      <c r="N33" s="44">
        <f t="shared" si="5"/>
        <v>12</v>
      </c>
      <c r="O33" s="44">
        <f t="shared" si="5"/>
        <v>12</v>
      </c>
      <c r="P33" s="44">
        <f t="shared" si="5"/>
        <v>12</v>
      </c>
      <c r="Q33" s="44">
        <f t="shared" si="5"/>
        <v>12</v>
      </c>
      <c r="R33" s="44">
        <f t="shared" si="5"/>
        <v>12</v>
      </c>
      <c r="S33" s="44">
        <f t="shared" si="5"/>
        <v>0</v>
      </c>
      <c r="T33" s="44">
        <f t="shared" si="5"/>
        <v>0</v>
      </c>
      <c r="U33" s="44">
        <f t="shared" si="5"/>
        <v>0</v>
      </c>
      <c r="V33" s="44">
        <f t="shared" si="5"/>
        <v>0</v>
      </c>
      <c r="W33" s="44">
        <f t="shared" si="5"/>
        <v>0</v>
      </c>
      <c r="X33" s="44">
        <f t="shared" si="5"/>
        <v>0</v>
      </c>
      <c r="Y33" s="44">
        <f t="shared" si="5"/>
        <v>0</v>
      </c>
      <c r="Z33" s="44">
        <f t="shared" si="5"/>
        <v>0</v>
      </c>
      <c r="AA33" s="44">
        <f t="shared" si="5"/>
        <v>0</v>
      </c>
      <c r="AB33" s="44">
        <f t="shared" si="5"/>
        <v>12</v>
      </c>
      <c r="AC33" s="44">
        <f t="shared" si="5"/>
        <v>12</v>
      </c>
      <c r="AD33" s="44">
        <f t="shared" si="5"/>
        <v>12</v>
      </c>
      <c r="AE33" s="44">
        <f t="shared" si="5"/>
        <v>0</v>
      </c>
      <c r="AF33" s="44">
        <f t="shared" si="5"/>
        <v>0</v>
      </c>
      <c r="AG33" s="45">
        <f t="shared" si="5"/>
        <v>0</v>
      </c>
      <c r="AH33" s="41"/>
      <c r="AI33" s="41"/>
      <c r="AJ33" s="42"/>
      <c r="AK33" s="42"/>
      <c r="AL33" s="42"/>
      <c r="AM33" s="42"/>
    </row>
    <row r="34" spans="1:39" ht="30" customHeight="1" x14ac:dyDescent="0.3">
      <c r="A34" s="53"/>
      <c r="B34" s="43" t="s">
        <v>50</v>
      </c>
      <c r="C34" s="44">
        <f>COUNTIF(C7:C30, "전지")</f>
        <v>21</v>
      </c>
      <c r="D34" s="44">
        <f t="shared" ref="D34:AG34" si="6">COUNTIF(D7:D30, "전지")</f>
        <v>21</v>
      </c>
      <c r="E34" s="44">
        <f t="shared" si="6"/>
        <v>21</v>
      </c>
      <c r="F34" s="44">
        <f t="shared" si="6"/>
        <v>21</v>
      </c>
      <c r="G34" s="44">
        <f t="shared" si="6"/>
        <v>0</v>
      </c>
      <c r="H34" s="44">
        <f t="shared" si="6"/>
        <v>0</v>
      </c>
      <c r="I34" s="44">
        <f t="shared" si="6"/>
        <v>0</v>
      </c>
      <c r="J34" s="44">
        <f t="shared" si="6"/>
        <v>0</v>
      </c>
      <c r="K34" s="44">
        <f t="shared" si="6"/>
        <v>0</v>
      </c>
      <c r="L34" s="44">
        <f t="shared" si="6"/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44">
        <f t="shared" si="6"/>
        <v>0</v>
      </c>
      <c r="Q34" s="44">
        <f t="shared" si="6"/>
        <v>0</v>
      </c>
      <c r="R34" s="44">
        <f t="shared" si="6"/>
        <v>0</v>
      </c>
      <c r="S34" s="44">
        <f t="shared" si="6"/>
        <v>0</v>
      </c>
      <c r="T34" s="44">
        <f t="shared" si="6"/>
        <v>0</v>
      </c>
      <c r="U34" s="44">
        <f t="shared" si="6"/>
        <v>0</v>
      </c>
      <c r="V34" s="44">
        <f t="shared" si="6"/>
        <v>0</v>
      </c>
      <c r="W34" s="44">
        <f t="shared" si="6"/>
        <v>0</v>
      </c>
      <c r="X34" s="44">
        <f t="shared" si="6"/>
        <v>0</v>
      </c>
      <c r="Y34" s="44">
        <f t="shared" si="6"/>
        <v>0</v>
      </c>
      <c r="Z34" s="44">
        <f t="shared" si="6"/>
        <v>0</v>
      </c>
      <c r="AA34" s="44">
        <f t="shared" si="6"/>
        <v>0</v>
      </c>
      <c r="AB34" s="44">
        <f t="shared" si="6"/>
        <v>0</v>
      </c>
      <c r="AC34" s="44">
        <f t="shared" si="6"/>
        <v>0</v>
      </c>
      <c r="AD34" s="44">
        <f t="shared" si="6"/>
        <v>0</v>
      </c>
      <c r="AE34" s="44">
        <f t="shared" si="6"/>
        <v>0</v>
      </c>
      <c r="AF34" s="44">
        <f t="shared" si="6"/>
        <v>0</v>
      </c>
      <c r="AG34" s="45">
        <f t="shared" si="6"/>
        <v>0</v>
      </c>
      <c r="AH34" s="41"/>
      <c r="AI34" s="41"/>
      <c r="AJ34" s="42"/>
      <c r="AK34" s="42"/>
      <c r="AL34" s="42"/>
      <c r="AM34" s="42"/>
    </row>
    <row r="35" spans="1:39" ht="30" customHeight="1" x14ac:dyDescent="0.3">
      <c r="A35" s="53"/>
      <c r="B35" s="43" t="s">
        <v>51</v>
      </c>
      <c r="C35" s="44">
        <f>COUNTIF(C7:C30, "국제")</f>
        <v>0</v>
      </c>
      <c r="D35" s="44">
        <f t="shared" ref="D35:AG35" si="7">COUNTIF(D7:D30, "국제")</f>
        <v>0</v>
      </c>
      <c r="E35" s="44">
        <f t="shared" si="7"/>
        <v>0</v>
      </c>
      <c r="F35" s="44">
        <f t="shared" si="7"/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4">
        <f t="shared" si="7"/>
        <v>0</v>
      </c>
      <c r="L35" s="44">
        <f t="shared" si="7"/>
        <v>0</v>
      </c>
      <c r="M35" s="44">
        <f t="shared" si="7"/>
        <v>0</v>
      </c>
      <c r="N35" s="44">
        <f t="shared" si="7"/>
        <v>0</v>
      </c>
      <c r="O35" s="44">
        <f t="shared" si="7"/>
        <v>0</v>
      </c>
      <c r="P35" s="44">
        <f t="shared" si="7"/>
        <v>0</v>
      </c>
      <c r="Q35" s="44">
        <f t="shared" si="7"/>
        <v>0</v>
      </c>
      <c r="R35" s="44">
        <f t="shared" si="7"/>
        <v>0</v>
      </c>
      <c r="S35" s="44">
        <f t="shared" si="7"/>
        <v>0</v>
      </c>
      <c r="T35" s="44">
        <f t="shared" si="7"/>
        <v>9</v>
      </c>
      <c r="U35" s="44">
        <f t="shared" si="7"/>
        <v>9</v>
      </c>
      <c r="V35" s="44">
        <f t="shared" si="7"/>
        <v>9</v>
      </c>
      <c r="W35" s="44">
        <f t="shared" si="7"/>
        <v>9</v>
      </c>
      <c r="X35" s="44">
        <f t="shared" si="7"/>
        <v>9</v>
      </c>
      <c r="Y35" s="44">
        <f t="shared" si="7"/>
        <v>9</v>
      </c>
      <c r="Z35" s="44">
        <f t="shared" si="7"/>
        <v>9</v>
      </c>
      <c r="AA35" s="44">
        <f t="shared" si="7"/>
        <v>9</v>
      </c>
      <c r="AB35" s="44">
        <f t="shared" si="7"/>
        <v>0</v>
      </c>
      <c r="AC35" s="44">
        <f t="shared" si="7"/>
        <v>0</v>
      </c>
      <c r="AD35" s="44">
        <f t="shared" si="7"/>
        <v>0</v>
      </c>
      <c r="AE35" s="44">
        <f t="shared" si="7"/>
        <v>0</v>
      </c>
      <c r="AF35" s="44">
        <f t="shared" si="7"/>
        <v>0</v>
      </c>
      <c r="AG35" s="45">
        <f t="shared" si="7"/>
        <v>0</v>
      </c>
      <c r="AH35" s="41"/>
      <c r="AI35" s="41"/>
      <c r="AJ35" s="42"/>
      <c r="AK35" s="42"/>
      <c r="AL35" s="42"/>
      <c r="AM35" s="42"/>
    </row>
    <row r="36" spans="1:39" ht="30" customHeight="1" x14ac:dyDescent="0.3">
      <c r="A36" s="53"/>
      <c r="B36" s="43" t="s">
        <v>52</v>
      </c>
      <c r="C36" s="44">
        <f>COUNTIF(C7:C30, "국외")</f>
        <v>0</v>
      </c>
      <c r="D36" s="44">
        <f t="shared" ref="D36:AG36" si="8">COUNTIF(D7:D30, "국외")</f>
        <v>0</v>
      </c>
      <c r="E36" s="44">
        <f t="shared" si="8"/>
        <v>0</v>
      </c>
      <c r="F36" s="44">
        <f t="shared" si="8"/>
        <v>0</v>
      </c>
      <c r="G36" s="44">
        <f t="shared" si="8"/>
        <v>0</v>
      </c>
      <c r="H36" s="44">
        <f t="shared" si="8"/>
        <v>0</v>
      </c>
      <c r="I36" s="44">
        <f t="shared" si="8"/>
        <v>0</v>
      </c>
      <c r="J36" s="44">
        <f t="shared" si="8"/>
        <v>0</v>
      </c>
      <c r="K36" s="44">
        <f t="shared" si="8"/>
        <v>0</v>
      </c>
      <c r="L36" s="44">
        <f t="shared" si="8"/>
        <v>0</v>
      </c>
      <c r="M36" s="44">
        <f t="shared" si="8"/>
        <v>0</v>
      </c>
      <c r="N36" s="44">
        <f t="shared" si="8"/>
        <v>0</v>
      </c>
      <c r="O36" s="44">
        <f t="shared" si="8"/>
        <v>0</v>
      </c>
      <c r="P36" s="44">
        <f t="shared" si="8"/>
        <v>0</v>
      </c>
      <c r="Q36" s="44">
        <f t="shared" si="8"/>
        <v>0</v>
      </c>
      <c r="R36" s="44">
        <f t="shared" si="8"/>
        <v>0</v>
      </c>
      <c r="S36" s="44">
        <f t="shared" si="8"/>
        <v>0</v>
      </c>
      <c r="T36" s="44">
        <f t="shared" si="8"/>
        <v>0</v>
      </c>
      <c r="U36" s="44">
        <f t="shared" si="8"/>
        <v>0</v>
      </c>
      <c r="V36" s="44">
        <f t="shared" si="8"/>
        <v>0</v>
      </c>
      <c r="W36" s="44">
        <f t="shared" si="8"/>
        <v>0</v>
      </c>
      <c r="X36" s="44">
        <f t="shared" si="8"/>
        <v>0</v>
      </c>
      <c r="Y36" s="44">
        <f t="shared" si="8"/>
        <v>0</v>
      </c>
      <c r="Z36" s="44">
        <f t="shared" si="8"/>
        <v>0</v>
      </c>
      <c r="AA36" s="44">
        <f t="shared" si="8"/>
        <v>0</v>
      </c>
      <c r="AB36" s="44">
        <f t="shared" si="8"/>
        <v>0</v>
      </c>
      <c r="AC36" s="44">
        <f t="shared" si="8"/>
        <v>0</v>
      </c>
      <c r="AD36" s="44">
        <f t="shared" si="8"/>
        <v>0</v>
      </c>
      <c r="AE36" s="44">
        <f t="shared" si="8"/>
        <v>0</v>
      </c>
      <c r="AF36" s="44">
        <f t="shared" si="8"/>
        <v>0</v>
      </c>
      <c r="AG36" s="45">
        <f t="shared" si="8"/>
        <v>0</v>
      </c>
      <c r="AH36" s="41"/>
      <c r="AI36" s="41"/>
      <c r="AJ36" s="42"/>
      <c r="AK36" s="42"/>
      <c r="AL36" s="42"/>
      <c r="AM36" s="42"/>
    </row>
    <row r="37" spans="1:39" ht="30" customHeight="1" thickBot="1" x14ac:dyDescent="0.35">
      <c r="A37" s="54"/>
      <c r="B37" s="46" t="s">
        <v>25</v>
      </c>
      <c r="C37" s="47">
        <f>SUM(C32:C36)</f>
        <v>22</v>
      </c>
      <c r="D37" s="47">
        <f t="shared" ref="D37:AF37" si="9">SUM(D32:D36)</f>
        <v>22</v>
      </c>
      <c r="E37" s="47">
        <f t="shared" si="9"/>
        <v>22</v>
      </c>
      <c r="F37" s="47">
        <f t="shared" si="9"/>
        <v>22</v>
      </c>
      <c r="G37" s="47">
        <f t="shared" si="9"/>
        <v>22</v>
      </c>
      <c r="H37" s="47">
        <f t="shared" si="9"/>
        <v>22</v>
      </c>
      <c r="I37" s="47">
        <f t="shared" si="9"/>
        <v>22</v>
      </c>
      <c r="J37" s="47">
        <f t="shared" si="9"/>
        <v>22</v>
      </c>
      <c r="K37" s="47">
        <f t="shared" si="9"/>
        <v>0</v>
      </c>
      <c r="L37" s="47">
        <f t="shared" si="9"/>
        <v>0</v>
      </c>
      <c r="M37" s="47">
        <f t="shared" si="9"/>
        <v>22</v>
      </c>
      <c r="N37" s="47">
        <f t="shared" si="9"/>
        <v>22</v>
      </c>
      <c r="O37" s="47">
        <f t="shared" si="9"/>
        <v>22</v>
      </c>
      <c r="P37" s="47">
        <f t="shared" si="9"/>
        <v>22</v>
      </c>
      <c r="Q37" s="47">
        <f t="shared" si="9"/>
        <v>22</v>
      </c>
      <c r="R37" s="47">
        <f t="shared" si="9"/>
        <v>22</v>
      </c>
      <c r="S37" s="47">
        <f t="shared" si="9"/>
        <v>9</v>
      </c>
      <c r="T37" s="47">
        <f t="shared" si="9"/>
        <v>9</v>
      </c>
      <c r="U37" s="47">
        <f t="shared" si="9"/>
        <v>9</v>
      </c>
      <c r="V37" s="47">
        <f t="shared" si="9"/>
        <v>9</v>
      </c>
      <c r="W37" s="47">
        <f t="shared" si="9"/>
        <v>9</v>
      </c>
      <c r="X37" s="47">
        <f t="shared" si="9"/>
        <v>9</v>
      </c>
      <c r="Y37" s="47">
        <f t="shared" si="9"/>
        <v>9</v>
      </c>
      <c r="Z37" s="47">
        <f t="shared" si="9"/>
        <v>9</v>
      </c>
      <c r="AA37" s="47">
        <f t="shared" si="9"/>
        <v>9</v>
      </c>
      <c r="AB37" s="47">
        <f t="shared" si="9"/>
        <v>22</v>
      </c>
      <c r="AC37" s="47">
        <f t="shared" si="9"/>
        <v>22</v>
      </c>
      <c r="AD37" s="47">
        <f t="shared" si="9"/>
        <v>22</v>
      </c>
      <c r="AE37" s="47">
        <f t="shared" si="9"/>
        <v>0</v>
      </c>
      <c r="AF37" s="47">
        <f t="shared" si="9"/>
        <v>0</v>
      </c>
      <c r="AG37" s="48"/>
      <c r="AH37" s="42"/>
      <c r="AI37" s="42"/>
      <c r="AJ37" s="42"/>
      <c r="AK37" s="49"/>
      <c r="AL37" s="49"/>
      <c r="AM37" s="49"/>
    </row>
  </sheetData>
  <mergeCells count="9">
    <mergeCell ref="A13:A21"/>
    <mergeCell ref="A22:A30"/>
    <mergeCell ref="A32:A37"/>
    <mergeCell ref="A1:AM1"/>
    <mergeCell ref="A5:A6"/>
    <mergeCell ref="B5:B6"/>
    <mergeCell ref="AI5:AK5"/>
    <mergeCell ref="AM5:AM6"/>
    <mergeCell ref="A7:A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3.(근대5종)촌외훈련 일정표(금액)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2018-05-16T09:18:05Z</dcterms:created>
  <dcterms:modified xsi:type="dcterms:W3CDTF">2018-05-23T06:30:29Z</dcterms:modified>
</cp:coreProperties>
</file>